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AppData\Local\Microsoft\Windows\INetCache\Content.Outlook\LTZQQFAE\"/>
    </mc:Choice>
  </mc:AlternateContent>
  <xr:revisionPtr revIDLastSave="0" documentId="13_ncr:1_{F0DB16FE-C816-4F8C-8754-81DDFF236DB3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zaposlenici" sheetId="9" r:id="rId1"/>
    <sheet name="smještaj i boravak" sheetId="12" r:id="rId2"/>
    <sheet name="korisnici" sheetId="14" r:id="rId3"/>
    <sheet name="pomoć u kući" sheetId="6" r:id="rId4"/>
  </sheets>
  <definedNames>
    <definedName name="_xlnm._FilterDatabase" localSheetId="3" hidden="1">'pomoć u kući'!$A$7:$O$145</definedName>
    <definedName name="_xlnm.Print_Area" localSheetId="2">korisnici!$A$1:$P$71</definedName>
    <definedName name="_xlnm.Print_Area" localSheetId="3">'pomoć u kući'!$A$1:$G$298</definedName>
    <definedName name="_xlnm.Print_Area" localSheetId="1">'smještaj i boravak'!$A$1:$F$153</definedName>
    <definedName name="_xlnm.Print_Area" localSheetId="0">zaposlenici!$A$1:$E$286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4" l="1"/>
  <c r="F29" i="14"/>
  <c r="D29" i="14"/>
  <c r="E185" i="9" l="1"/>
  <c r="E138" i="9"/>
  <c r="E139" i="9"/>
  <c r="E140" i="9"/>
  <c r="E141" i="9"/>
  <c r="E142" i="9"/>
  <c r="E143" i="9"/>
  <c r="E39" i="9"/>
  <c r="E40" i="9"/>
  <c r="E41" i="9"/>
  <c r="E42" i="9"/>
  <c r="E43" i="9"/>
  <c r="E44" i="9"/>
  <c r="E45" i="9"/>
  <c r="E24" i="9"/>
  <c r="E22" i="9" s="1"/>
  <c r="E25" i="9"/>
  <c r="E23" i="9" s="1"/>
  <c r="E26" i="9"/>
  <c r="E27" i="9"/>
  <c r="E10" i="9"/>
  <c r="E11" i="9"/>
  <c r="E9" i="9" s="1"/>
  <c r="E12" i="9"/>
  <c r="E13" i="9"/>
  <c r="D36" i="14"/>
  <c r="F23" i="12"/>
  <c r="F13" i="12"/>
  <c r="F7" i="12"/>
  <c r="N63" i="14"/>
  <c r="L63" i="14"/>
  <c r="J63" i="14"/>
  <c r="N60" i="14"/>
  <c r="N70" i="14" s="1"/>
  <c r="L60" i="14"/>
  <c r="J60" i="14"/>
  <c r="J70" i="14" s="1"/>
  <c r="E8" i="9" l="1"/>
  <c r="L70" i="14"/>
  <c r="L51" i="14"/>
  <c r="K51" i="14"/>
  <c r="I51" i="14"/>
  <c r="H51" i="14"/>
  <c r="F51" i="14"/>
  <c r="E51" i="14"/>
  <c r="C51" i="14"/>
  <c r="O51" i="14" s="1"/>
  <c r="B51" i="14"/>
  <c r="O50" i="14"/>
  <c r="N50" i="14"/>
  <c r="M50" i="14"/>
  <c r="J50" i="14"/>
  <c r="G50" i="14"/>
  <c r="D50" i="14"/>
  <c r="O49" i="14"/>
  <c r="N49" i="14"/>
  <c r="M49" i="14"/>
  <c r="J49" i="14"/>
  <c r="G49" i="14"/>
  <c r="D49" i="14"/>
  <c r="O48" i="14"/>
  <c r="N48" i="14"/>
  <c r="M48" i="14"/>
  <c r="J48" i="14"/>
  <c r="G48" i="14"/>
  <c r="D48" i="14"/>
  <c r="O47" i="14"/>
  <c r="N47" i="14"/>
  <c r="M47" i="14"/>
  <c r="J47" i="14"/>
  <c r="G47" i="14"/>
  <c r="D47" i="14"/>
  <c r="O46" i="14"/>
  <c r="N46" i="14"/>
  <c r="M46" i="14"/>
  <c r="J46" i="14"/>
  <c r="G46" i="14"/>
  <c r="D46" i="14"/>
  <c r="O45" i="14"/>
  <c r="N45" i="14"/>
  <c r="M45" i="14"/>
  <c r="J45" i="14"/>
  <c r="G45" i="14"/>
  <c r="D45" i="14"/>
  <c r="O44" i="14"/>
  <c r="N44" i="14"/>
  <c r="M44" i="14"/>
  <c r="J44" i="14"/>
  <c r="G44" i="14"/>
  <c r="D44" i="14"/>
  <c r="O43" i="14"/>
  <c r="N43" i="14"/>
  <c r="M43" i="14"/>
  <c r="J43" i="14"/>
  <c r="G43" i="14"/>
  <c r="D43" i="14"/>
  <c r="O42" i="14"/>
  <c r="N42" i="14"/>
  <c r="M42" i="14"/>
  <c r="J42" i="14"/>
  <c r="G42" i="14"/>
  <c r="D42" i="14"/>
  <c r="O41" i="14"/>
  <c r="N41" i="14"/>
  <c r="M41" i="14"/>
  <c r="J41" i="14"/>
  <c r="G41" i="14"/>
  <c r="D41" i="14"/>
  <c r="O40" i="14"/>
  <c r="N40" i="14"/>
  <c r="M40" i="14"/>
  <c r="J40" i="14"/>
  <c r="G40" i="14"/>
  <c r="D40" i="14"/>
  <c r="O39" i="14"/>
  <c r="N39" i="14"/>
  <c r="M39" i="14"/>
  <c r="J39" i="14"/>
  <c r="G39" i="14"/>
  <c r="D39" i="14"/>
  <c r="O38" i="14"/>
  <c r="N38" i="14"/>
  <c r="M38" i="14"/>
  <c r="J38" i="14"/>
  <c r="G38" i="14"/>
  <c r="D38" i="14"/>
  <c r="O37" i="14"/>
  <c r="N37" i="14"/>
  <c r="M37" i="14"/>
  <c r="J37" i="14"/>
  <c r="G37" i="14"/>
  <c r="D37" i="14"/>
  <c r="O36" i="14"/>
  <c r="N36" i="14"/>
  <c r="M36" i="14"/>
  <c r="M51" i="14" s="1"/>
  <c r="J36" i="14"/>
  <c r="G36" i="14"/>
  <c r="G51" i="14" s="1"/>
  <c r="N29" i="14"/>
  <c r="J29" i="14"/>
  <c r="P19" i="14"/>
  <c r="N19" i="14"/>
  <c r="L19" i="14"/>
  <c r="J19" i="14"/>
  <c r="G19" i="14"/>
  <c r="D19" i="14"/>
  <c r="M12" i="14"/>
  <c r="K12" i="14"/>
  <c r="I12" i="14"/>
  <c r="G12" i="14"/>
  <c r="E12" i="14"/>
  <c r="C12" i="14"/>
  <c r="O11" i="14"/>
  <c r="O10" i="14"/>
  <c r="N51" i="14" l="1"/>
  <c r="P51" i="14"/>
  <c r="O12" i="14"/>
  <c r="P36" i="14"/>
  <c r="D51" i="14"/>
  <c r="J51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E37" i="9" l="1"/>
  <c r="E38" i="9"/>
  <c r="F128" i="12" l="1"/>
  <c r="F124" i="12"/>
  <c r="F117" i="12"/>
  <c r="F113" i="12"/>
  <c r="F106" i="12"/>
  <c r="F102" i="12"/>
  <c r="F95" i="12"/>
  <c r="F91" i="12"/>
  <c r="F84" i="12"/>
  <c r="F56" i="12"/>
  <c r="F55" i="12"/>
  <c r="F39" i="12"/>
  <c r="F32" i="12"/>
  <c r="F83" i="12" l="1"/>
  <c r="E184" i="9"/>
  <c r="E183" i="9"/>
  <c r="E182" i="9"/>
  <c r="E270" i="9" s="1"/>
  <c r="E181" i="9"/>
  <c r="E269" i="9" s="1"/>
  <c r="E180" i="9"/>
  <c r="E179" i="9"/>
  <c r="E177" i="9" s="1"/>
  <c r="E178" i="9"/>
  <c r="E176" i="9" s="1"/>
  <c r="E273" i="9"/>
  <c r="E272" i="9"/>
  <c r="E271" i="9"/>
  <c r="E137" i="9"/>
  <c r="E135" i="9" s="1"/>
  <c r="E136" i="9"/>
  <c r="E266" i="9" l="1"/>
  <c r="E134" i="9"/>
  <c r="E275" i="9"/>
  <c r="E267" i="9"/>
  <c r="E268" i="9"/>
  <c r="E36" i="9"/>
  <c r="E274" i="9" l="1"/>
  <c r="G215" i="6"/>
  <c r="G252" i="6"/>
  <c r="G178" i="6"/>
  <c r="G141" i="6"/>
  <c r="G32" i="6" l="1"/>
  <c r="G31" i="6"/>
  <c r="G30" i="6"/>
  <c r="G29" i="6"/>
  <c r="G28" i="6"/>
  <c r="G27" i="6"/>
  <c r="G26" i="6"/>
  <c r="G25" i="6"/>
  <c r="G24" i="6"/>
  <c r="G23" i="6"/>
  <c r="G22" i="6"/>
  <c r="G21" i="6"/>
  <c r="G20" i="6" l="1"/>
  <c r="G19" i="6"/>
  <c r="G18" i="6"/>
  <c r="G17" i="6"/>
  <c r="G16" i="6"/>
  <c r="G15" i="6"/>
  <c r="G14" i="6"/>
  <c r="G13" i="6"/>
  <c r="G12" i="6"/>
  <c r="G11" i="6"/>
  <c r="G10" i="6"/>
  <c r="G9" i="6"/>
  <c r="G8" i="6" l="1"/>
</calcChain>
</file>

<file path=xl/sharedStrings.xml><?xml version="1.0" encoding="utf-8"?>
<sst xmlns="http://schemas.openxmlformats.org/spreadsheetml/2006/main" count="1258" uniqueCount="289">
  <si>
    <t>organiziranje prehrane</t>
  </si>
  <si>
    <t>obavljanje kućanskih poslova</t>
  </si>
  <si>
    <t>održavanje osobne higijene</t>
  </si>
  <si>
    <t xml:space="preserve"> </t>
  </si>
  <si>
    <t>PITANJE</t>
  </si>
  <si>
    <t>1.</t>
  </si>
  <si>
    <t>r.br.</t>
  </si>
  <si>
    <t>85 i više godina</t>
  </si>
  <si>
    <t>zadovoljavanje drugih svakodnevnih potreba</t>
  </si>
  <si>
    <t>3.</t>
  </si>
  <si>
    <t>2.</t>
  </si>
  <si>
    <t>DOBNE SKUPINE</t>
  </si>
  <si>
    <t>I</t>
  </si>
  <si>
    <t>II</t>
  </si>
  <si>
    <t>III</t>
  </si>
  <si>
    <t>4.</t>
  </si>
  <si>
    <t>spol</t>
  </si>
  <si>
    <t>funkcionalna očuvanost</t>
  </si>
  <si>
    <t>žene</t>
  </si>
  <si>
    <t>muškarci</t>
  </si>
  <si>
    <t>pokretna</t>
  </si>
  <si>
    <t>samačko</t>
  </si>
  <si>
    <t>višegeneracijsko</t>
  </si>
  <si>
    <t>pokretan</t>
  </si>
  <si>
    <t>polupokretan</t>
  </si>
  <si>
    <t>nepokretan</t>
  </si>
  <si>
    <t>dvočlano staračko</t>
  </si>
  <si>
    <t>višečlano staračko</t>
  </si>
  <si>
    <t>22-45 godine</t>
  </si>
  <si>
    <t>46-64 godine</t>
  </si>
  <si>
    <t xml:space="preserve">65-74 godine </t>
  </si>
  <si>
    <t>tip kućanstva u kojem osoba živi</t>
  </si>
  <si>
    <t xml:space="preserve">75-84 godine </t>
  </si>
  <si>
    <t>18-21 godine</t>
  </si>
  <si>
    <t xml:space="preserve">I </t>
  </si>
  <si>
    <t xml:space="preserve">UKUPNO </t>
  </si>
  <si>
    <t>1</t>
  </si>
  <si>
    <t>IV</t>
  </si>
  <si>
    <t>plaćaju sami ili netko drugi prema ugovoru 
(prihod veći od četiri osnovice  iz čl. 27. st.2 ZoSS )</t>
  </si>
  <si>
    <t>rješenje CZSS za plaćanje 100% iznosa usluge (prihod jednak ili manji od tri osnovice iz čl. 27. st.2 ZoSS)</t>
  </si>
  <si>
    <t>rješenje CZSS za plaćanje 50% iznosa 
(prihod veći od tri, a manji ili jednak  četiri osnovice  iz čl. 27. st.2 ZoSS)</t>
  </si>
  <si>
    <t>polupokretna</t>
  </si>
  <si>
    <t>nepokretna</t>
  </si>
  <si>
    <t>r.broj</t>
  </si>
  <si>
    <t>broj</t>
  </si>
  <si>
    <t>u stambenom dijelu</t>
  </si>
  <si>
    <t>u jedinici za pojačanu njegu</t>
  </si>
  <si>
    <t xml:space="preserve"> I stupanj </t>
  </si>
  <si>
    <t xml:space="preserve"> II stupanj </t>
  </si>
  <si>
    <t xml:space="preserve"> III stupanj </t>
  </si>
  <si>
    <t xml:space="preserve"> IV stupanj </t>
  </si>
  <si>
    <t xml:space="preserve">6. </t>
  </si>
  <si>
    <t xml:space="preserve">3. </t>
  </si>
  <si>
    <t xml:space="preserve">5. </t>
  </si>
  <si>
    <t>65- 74 godine</t>
  </si>
  <si>
    <t>75- 84 godine</t>
  </si>
  <si>
    <t xml:space="preserve">7. </t>
  </si>
  <si>
    <t>bolest i nemoć</t>
  </si>
  <si>
    <t>invalidnost</t>
  </si>
  <si>
    <t>poremećeni odnosi u obitelji</t>
  </si>
  <si>
    <t>osamljenost</t>
  </si>
  <si>
    <t>neprimjereni uvjeti stanovanja</t>
  </si>
  <si>
    <t>drugo</t>
  </si>
  <si>
    <t>mlađi od 65 godina</t>
  </si>
  <si>
    <t>8.</t>
  </si>
  <si>
    <t>ugovor</t>
  </si>
  <si>
    <t>UKUPNO</t>
  </si>
  <si>
    <t xml:space="preserve"> rješenjem CZSS</t>
  </si>
  <si>
    <t>- od toga trenutno zainteresirani</t>
  </si>
  <si>
    <t>ugovorom</t>
  </si>
  <si>
    <t>-od toga trenutno zainteresirani</t>
  </si>
  <si>
    <t>9.</t>
  </si>
  <si>
    <t>za stambeni dio</t>
  </si>
  <si>
    <t>za jedinicu za pojačanu njegu</t>
  </si>
  <si>
    <t>za organizirano stanovanje</t>
  </si>
  <si>
    <t>potpuno lišeni poslovne sposobnosti</t>
  </si>
  <si>
    <t>djelomično lišeni poslovne sposobnosti</t>
  </si>
  <si>
    <t>65-74 godine</t>
  </si>
  <si>
    <t>75-84 godine</t>
  </si>
  <si>
    <t>I stupnja</t>
  </si>
  <si>
    <t>II stupnja</t>
  </si>
  <si>
    <t>86 i više godina</t>
  </si>
  <si>
    <t>I stupanj usluge</t>
  </si>
  <si>
    <t>II stupanj usluge</t>
  </si>
  <si>
    <t>rješenje CZSS</t>
  </si>
  <si>
    <t xml:space="preserve">Vrsta pružatelja usluge (državni dom, decentralizirani dom, dom drugih osnivača, druge pravne osobe  i obiteljski dom) upisuje MSPM </t>
  </si>
  <si>
    <t>Naziv pružatelja usluge   (upisati u ćeliju F3)</t>
  </si>
  <si>
    <t>Naziv županije na čijem području je pružatelj usluge (upisati u ćeliju F4)</t>
  </si>
  <si>
    <t>naziv županije  (upisati u ćeliju G3)</t>
  </si>
  <si>
    <t>NAZIV PRUŽATELJA USLUGE POMOĆ U KUĆI   (upisati puni naziv u ćeliju G5))</t>
  </si>
  <si>
    <t>R. br.</t>
  </si>
  <si>
    <t>Zaposlenici</t>
  </si>
  <si>
    <t>žena</t>
  </si>
  <si>
    <t>plaćaju drugi</t>
  </si>
  <si>
    <t>poludnevni</t>
  </si>
  <si>
    <t>neodređeno vrijeme</t>
  </si>
  <si>
    <t>radni odnos</t>
  </si>
  <si>
    <t>vježbenik</t>
  </si>
  <si>
    <t>socijalni radnik VSS</t>
  </si>
  <si>
    <t>socijalni radnik VŠS</t>
  </si>
  <si>
    <t>stručni suradnik, terapeut VSS</t>
  </si>
  <si>
    <t>stučni suradnik, terapeut VŠS</t>
  </si>
  <si>
    <t>5.</t>
  </si>
  <si>
    <t>6.</t>
  </si>
  <si>
    <t>medicinska sestra SSS</t>
  </si>
  <si>
    <t>7.</t>
  </si>
  <si>
    <t>fizioterapeut VŠS</t>
  </si>
  <si>
    <t>fizioterapeut SSS</t>
  </si>
  <si>
    <t>10.</t>
  </si>
  <si>
    <t>gerontodomaćica</t>
  </si>
  <si>
    <t>određeno vrijeme -zamjena za bolovanje,
rodiljni dopust i sl.</t>
  </si>
  <si>
    <t>određeno vrijeme – privremeno povećani opseg posla</t>
  </si>
  <si>
    <t>voditelj financijsko računovodstvenih poslova</t>
  </si>
  <si>
    <t>financijsko računovodstveni referent/financijski knjigovođa</t>
  </si>
  <si>
    <t xml:space="preserve">ekonom </t>
  </si>
  <si>
    <t xml:space="preserve"> vozač</t>
  </si>
  <si>
    <t xml:space="preserve"> skladištar</t>
  </si>
  <si>
    <t xml:space="preserve"> kućni majstor/kotlovničar</t>
  </si>
  <si>
    <t>kuhar</t>
  </si>
  <si>
    <t xml:space="preserve"> pomoćni radnik u kuhinji</t>
  </si>
  <si>
    <t>čistačica</t>
  </si>
  <si>
    <t xml:space="preserve"> portir</t>
  </si>
  <si>
    <t>Naziv pružatelja usluge   (upisati u ćeliju E3)</t>
  </si>
  <si>
    <r>
      <t xml:space="preserve">UKUPNI  </t>
    </r>
    <r>
      <rPr>
        <b/>
        <sz val="11"/>
        <color rgb="FF7030A0"/>
        <rFont val="Times New Roman"/>
        <family val="1"/>
        <charset val="238"/>
      </rPr>
      <t>kapacitet za  smještaj</t>
    </r>
    <r>
      <rPr>
        <sz val="11"/>
        <color theme="1"/>
        <rFont val="Times New Roman"/>
        <family val="1"/>
        <charset val="238"/>
      </rPr>
      <t xml:space="preserve"> (u stambenom dijelu, u jedinici za pojačanu njegu i organiziranom stanovanju)</t>
    </r>
  </si>
  <si>
    <r>
      <rPr>
        <b/>
        <sz val="11"/>
        <color rgb="FF7030A0"/>
        <rFont val="Times New Roman"/>
        <family val="1"/>
        <charset val="238"/>
      </rPr>
      <t>kapacitet</t>
    </r>
    <r>
      <rPr>
        <sz val="11"/>
        <color theme="1"/>
        <rFont val="Times New Roman"/>
        <family val="1"/>
        <charset val="238"/>
      </rPr>
      <t xml:space="preserve"> organiziranog stanovanja</t>
    </r>
  </si>
  <si>
    <r>
      <rPr>
        <b/>
        <sz val="11"/>
        <color theme="1"/>
        <rFont val="Times New Roman"/>
        <family val="1"/>
        <charset val="238"/>
      </rPr>
      <t xml:space="preserve"> korisnici</t>
    </r>
    <r>
      <rPr>
        <sz val="11"/>
        <color theme="1"/>
        <rFont val="Times New Roman"/>
        <family val="1"/>
        <charset val="238"/>
      </rPr>
      <t xml:space="preserve"> dugotrajnog smještaja prema stupnju usluge</t>
    </r>
  </si>
  <si>
    <r>
      <rPr>
        <b/>
        <sz val="11"/>
        <color theme="1"/>
        <rFont val="Times New Roman"/>
        <family val="1"/>
        <charset val="238"/>
      </rPr>
      <t>korisnici</t>
    </r>
    <r>
      <rPr>
        <sz val="11"/>
        <color theme="1"/>
        <rFont val="Times New Roman"/>
        <family val="1"/>
        <charset val="238"/>
      </rPr>
      <t xml:space="preserve"> privremenog smještaja prema stupnju usluge</t>
    </r>
  </si>
  <si>
    <r>
      <rPr>
        <b/>
        <u/>
        <sz val="11"/>
        <color rgb="FFFF0000"/>
        <rFont val="Times New Roman"/>
        <family val="1"/>
        <charset val="238"/>
      </rPr>
      <t>osobe</t>
    </r>
    <r>
      <rPr>
        <b/>
        <sz val="11"/>
        <color theme="1"/>
        <rFont val="Times New Roman"/>
        <family val="1"/>
        <charset val="238"/>
      </rPr>
      <t xml:space="preserve"> primatelji usluge pomoć u kući </t>
    </r>
  </si>
  <si>
    <t>I stupanj</t>
  </si>
  <si>
    <t>II stupanj</t>
  </si>
  <si>
    <t>plaća državi proračun</t>
  </si>
  <si>
    <t>plaćaju sami + državni proračun</t>
  </si>
  <si>
    <t>plaćaju drugi + državni proračun</t>
  </si>
  <si>
    <t>plaćaju sami</t>
  </si>
  <si>
    <t>plaćaju sami + drugi</t>
  </si>
  <si>
    <r>
      <t xml:space="preserve">UKUPNO </t>
    </r>
    <r>
      <rPr>
        <b/>
        <sz val="11"/>
        <color theme="1"/>
        <rFont val="Times New Roman"/>
        <family val="1"/>
        <charset val="238"/>
      </rPr>
      <t xml:space="preserve">korisnici smještaja </t>
    </r>
    <r>
      <rPr>
        <sz val="11"/>
        <color theme="1"/>
        <rFont val="Times New Roman"/>
        <family val="1"/>
        <charset val="238"/>
      </rPr>
      <t>(dugotrajnog i privremenog)</t>
    </r>
    <r>
      <rPr>
        <b/>
        <sz val="11"/>
        <color theme="1"/>
        <rFont val="Times New Roman"/>
        <family val="1"/>
        <charset val="238"/>
      </rPr>
      <t xml:space="preserve"> i organiziranog stanovanja</t>
    </r>
  </si>
  <si>
    <r>
      <rPr>
        <b/>
        <i/>
        <sz val="11"/>
        <color theme="1"/>
        <rFont val="Times New Roman"/>
        <family val="1"/>
        <charset val="238"/>
      </rPr>
      <t xml:space="preserve">korisnici smještaja i organiziranog stanovanja </t>
    </r>
    <r>
      <rPr>
        <sz val="11"/>
        <color theme="1"/>
        <rFont val="Times New Roman"/>
        <family val="1"/>
        <charset val="238"/>
      </rPr>
      <t>pod skrbništvom s obzirom na poslovnu sposobnost</t>
    </r>
  </si>
  <si>
    <r>
      <rPr>
        <b/>
        <sz val="11"/>
        <color rgb="FF7030A0"/>
        <rFont val="Times New Roman"/>
        <family val="1"/>
        <charset val="238"/>
      </rPr>
      <t>kapacitet</t>
    </r>
    <r>
      <rPr>
        <sz val="11"/>
        <color theme="1"/>
        <rFont val="Times New Roman"/>
        <family val="1"/>
        <charset val="238"/>
      </rPr>
      <t xml:space="preserve"> pružatelja usluge boravka</t>
    </r>
  </si>
  <si>
    <r>
      <t>Vrsta pružatelja usluge (državni dom, decentralizirani dom, dom drugih osnivača, obiteljski dom, centar za pomoć u kući, centar za pružanje usluga u zajednici, drugi pružatelji usluga iz čl 169. ZOSS-</t>
    </r>
    <r>
      <rPr>
        <i/>
        <sz val="11"/>
        <rFont val="Times New Roman"/>
        <family val="1"/>
        <charset val="238"/>
      </rPr>
      <t>udruga, vjerska zajednica, trgovačko društvo, druga domaća i strana pravna osoba te obrtnik</t>
    </r>
    <r>
      <rPr>
        <sz val="11"/>
        <rFont val="Times New Roman"/>
        <family val="1"/>
        <charset val="238"/>
      </rPr>
      <t xml:space="preserve">) i fizička osoba  koja pruža uslugu pomoć u kući (čl. 182. ZOSS),  upisuje MSPM </t>
    </r>
  </si>
  <si>
    <r>
      <rPr>
        <b/>
        <sz val="11"/>
        <color rgb="FFFF0000"/>
        <rFont val="Times New Roman"/>
        <family val="1"/>
        <charset val="238"/>
      </rPr>
      <t>zaposlenici</t>
    </r>
    <r>
      <rPr>
        <sz val="11"/>
        <color theme="1"/>
        <rFont val="Times New Roman"/>
        <family val="1"/>
        <charset val="238"/>
      </rPr>
      <t xml:space="preserve"> koji su tijekom godine pružali uslugu pomoć u kući po pojedinoj aktivnosti</t>
    </r>
  </si>
  <si>
    <t>85 i više  godina</t>
  </si>
  <si>
    <t>UKUPNO obavljanje kućanskih poslova</t>
  </si>
  <si>
    <t>UKUPNO održavanje osobne higijene</t>
  </si>
  <si>
    <t>UKUPNO zadovoljavanje drugih svakodnevnih potreba</t>
  </si>
  <si>
    <r>
      <rPr>
        <b/>
        <u/>
        <sz val="11"/>
        <color rgb="FF0070C0"/>
        <rFont val="Calibri"/>
        <family val="2"/>
        <charset val="238"/>
        <scheme val="minor"/>
      </rPr>
      <t>korisnici</t>
    </r>
    <r>
      <rPr>
        <sz val="11"/>
        <color theme="1"/>
        <rFont val="Calibri"/>
        <family val="2"/>
        <charset val="238"/>
        <scheme val="minor"/>
      </rPr>
      <t xml:space="preserve"> prema dobi, spolu  i obavezi plaćanja usluge pomoć u kući po aktivnostima</t>
    </r>
  </si>
  <si>
    <r>
      <rPr>
        <b/>
        <sz val="11"/>
        <rFont val="Times New Roman"/>
        <family val="1"/>
        <charset val="238"/>
      </rPr>
      <t xml:space="preserve">broj </t>
    </r>
    <r>
      <rPr>
        <b/>
        <sz val="11"/>
        <color rgb="FFFF0000"/>
        <rFont val="Times New Roman"/>
        <family val="1"/>
        <charset val="238"/>
      </rPr>
      <t>osoba</t>
    </r>
    <r>
      <rPr>
        <b/>
        <sz val="11"/>
        <color theme="1"/>
        <rFont val="Times New Roman"/>
        <family val="1"/>
        <charset val="238"/>
      </rPr>
      <t xml:space="preserve">/ </t>
    </r>
    <r>
      <rPr>
        <b/>
        <sz val="11"/>
        <color theme="4"/>
        <rFont val="Times New Roman"/>
        <family val="1"/>
        <charset val="238"/>
      </rPr>
      <t>korisnika/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00B050"/>
        <rFont val="Times New Roman"/>
        <family val="1"/>
        <charset val="238"/>
      </rPr>
      <t>usluga</t>
    </r>
    <r>
      <rPr>
        <b/>
        <sz val="11"/>
        <color theme="1"/>
        <rFont val="Times New Roman"/>
        <family val="1"/>
        <charset val="238"/>
      </rPr>
      <t xml:space="preserve"> i </t>
    </r>
    <r>
      <rPr>
        <b/>
        <sz val="11"/>
        <color rgb="FFC00000"/>
        <rFont val="Times New Roman"/>
        <family val="1"/>
        <charset val="238"/>
      </rPr>
      <t>zaposlenika</t>
    </r>
  </si>
  <si>
    <r>
      <t xml:space="preserve">UKUPNO  </t>
    </r>
    <r>
      <rPr>
        <sz val="11"/>
        <color rgb="FFFF0000"/>
        <rFont val="Times New Roman"/>
        <family val="1"/>
        <charset val="238"/>
      </rPr>
      <t>osoba</t>
    </r>
  </si>
  <si>
    <r>
      <t>Vrsta pružatelja usluge pomoć u kući (dom, centar za pomoć u kući, centar za pružanje usluga u zajednici, drugi pružatelji usluga iz čl 169. ZOSS-</t>
    </r>
    <r>
      <rPr>
        <i/>
        <sz val="11"/>
        <color theme="1"/>
        <rFont val="Times New Roman"/>
        <family val="1"/>
        <charset val="238"/>
      </rPr>
      <t xml:space="preserve">udruga, vjerska zajednica, trgovačko društvo, druga domaća i strana pravna osoba te obrtnik </t>
    </r>
    <r>
      <rPr>
        <sz val="11"/>
        <color theme="1"/>
        <rFont val="Times New Roman"/>
        <family val="1"/>
        <charset val="238"/>
      </rPr>
      <t>i fizička osoba iz čl. 182. ZOSS) upisuje MSPM</t>
    </r>
  </si>
  <si>
    <r>
      <t xml:space="preserve">Napomena: </t>
    </r>
    <r>
      <rPr>
        <sz val="11"/>
        <rFont val="Calibri"/>
        <family val="2"/>
        <charset val="238"/>
        <scheme val="minor"/>
      </rPr>
      <t xml:space="preserve">ukoliko se nakon što ste unijeli sve podatke u ćelijama s formulom (0) pojavi crveno osjenčanje napravili ste pogrešku koju je potrebno ispraviti. </t>
    </r>
  </si>
  <si>
    <t>11.</t>
  </si>
  <si>
    <r>
      <rPr>
        <b/>
        <sz val="11"/>
        <color rgb="FFFF0000"/>
        <rFont val="Times New Roman"/>
        <family val="1"/>
        <charset val="238"/>
      </rPr>
      <t>korisnici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usluge boravka s obzirom na trajanje, stupanj  i pravni temelj ostvarivanja usluge</t>
    </r>
  </si>
  <si>
    <r>
      <t xml:space="preserve">UKUPNO nerealizirani </t>
    </r>
    <r>
      <rPr>
        <sz val="11"/>
        <color rgb="FFC00000"/>
        <rFont val="Times New Roman"/>
        <family val="1"/>
        <charset val="238"/>
      </rPr>
      <t xml:space="preserve">zahtjevi </t>
    </r>
    <r>
      <rPr>
        <sz val="11"/>
        <rFont val="Times New Roman"/>
        <family val="1"/>
        <charset val="238"/>
      </rPr>
      <t>za</t>
    </r>
    <r>
      <rPr>
        <sz val="11"/>
        <color rgb="FFC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smještaj i organizirano stanovanje</t>
    </r>
  </si>
  <si>
    <r>
      <t xml:space="preserve">nerealizirani </t>
    </r>
    <r>
      <rPr>
        <b/>
        <sz val="11"/>
        <color theme="5"/>
        <rFont val="Times New Roman"/>
        <family val="1"/>
        <charset val="238"/>
      </rPr>
      <t>zahtjevi</t>
    </r>
    <r>
      <rPr>
        <sz val="11"/>
        <color theme="1"/>
        <rFont val="Times New Roman"/>
        <family val="1"/>
        <charset val="238"/>
      </rPr>
      <t xml:space="preserve"> za  smještaj i organizirano stanovanje prema pravnom temelju ostvarivanja usluge</t>
    </r>
  </si>
  <si>
    <r>
      <t>III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- stupanj usluge dobivaju osobe kojima je potrebna pomoć kod zadovoljavanja svih životnih potreba</t>
    </r>
  </si>
  <si>
    <t xml:space="preserve"> naziv centra za socijalnu skrb na čijem području pružate uslugu (upisati u ćeliju G4) </t>
  </si>
  <si>
    <t>Naziv Centra za socijalnu skrb  na čijem području pružate uslugu (upisati u ćeliju F5)</t>
  </si>
  <si>
    <r>
      <t xml:space="preserve">Napomena: potrebno je razlikovati pojmove osoba, korisnik i aktivnosti.
1 </t>
    </r>
    <r>
      <rPr>
        <sz val="12"/>
        <color rgb="FFFF0000"/>
        <rFont val="Times New Roman"/>
        <family val="1"/>
        <charset val="238"/>
      </rPr>
      <t>osoba</t>
    </r>
    <r>
      <rPr>
        <sz val="12"/>
        <rFont val="Times New Roman"/>
        <family val="1"/>
        <charset val="238"/>
      </rPr>
      <t xml:space="preserve"> postaje 1</t>
    </r>
    <r>
      <rPr>
        <sz val="12"/>
        <color theme="4"/>
        <rFont val="Times New Roman"/>
        <family val="1"/>
        <charset val="238"/>
      </rPr>
      <t xml:space="preserve"> korisnik</t>
    </r>
    <r>
      <rPr>
        <sz val="12"/>
        <rFont val="Times New Roman"/>
        <family val="1"/>
        <charset val="238"/>
      </rPr>
      <t xml:space="preserve"> kad mu se prizna 1 od</t>
    </r>
    <r>
      <rPr>
        <sz val="12"/>
        <color rgb="FF00B050"/>
        <rFont val="Times New Roman"/>
        <family val="1"/>
        <charset val="238"/>
      </rPr>
      <t xml:space="preserve"> aktivnosti</t>
    </r>
    <r>
      <rPr>
        <sz val="12"/>
        <rFont val="Times New Roman"/>
        <family val="1"/>
        <charset val="238"/>
      </rPr>
      <t xml:space="preserve"> unutar socijalne usluge pomoć u kući. 
1 osoba može teoretski biti korisnik 4 puta, kad bi npr. ostvarivala pravo na sve aktivnosti unutar socijalne usluge pomoć u kući (organiziranje prehrane, obavljanje kućanskih poslova, održavanje osobne higijene i zadovoljavanje drugih svakodnevnih potreba)
Tijekom godine 1 korisnik ostvaruje višekratno pojedinu aktivnost npr. jednoj osobi priznato je pravo na pomoć u kući i to za aktivnost organiziranje prehrane </t>
    </r>
    <r>
      <rPr>
        <b/>
        <sz val="12"/>
        <rFont val="Times New Roman"/>
        <family val="1"/>
        <charset val="238"/>
      </rPr>
      <t>svakodnevno</t>
    </r>
    <r>
      <rPr>
        <sz val="12"/>
        <rFont val="Times New Roman"/>
        <family val="1"/>
        <charset val="238"/>
      </rPr>
      <t xml:space="preserve"> i održavanje osobne higijene </t>
    </r>
    <r>
      <rPr>
        <b/>
        <sz val="12"/>
        <rFont val="Times New Roman"/>
        <family val="1"/>
        <charset val="238"/>
      </rPr>
      <t>jednom tjedno</t>
    </r>
    <r>
      <rPr>
        <sz val="12"/>
        <rFont val="Times New Roman"/>
        <family val="1"/>
        <charset val="238"/>
      </rPr>
      <t xml:space="preserve">  u tom slučaju imamo 1 osobu, 2 korisnika i 365 aktivnosti organiziranje prehrane te 52 aktivnosti održavanje osobne higijene tijekom 1 godine.
Upozoravam da broj korisnika po pojedinoj aktivnosti ne može biti veći od ukupnog broja osoba, nadalje potrebno je paziti da dob i spol osoba i korisnika bude usklađeno.
Na kraju, ukoliko se nakon što ste unijeli sve podatke u ćelijama s formulom (0) pojavi crveno osjenčanje napravili ste pogrešku koju je potrebno ispraviti.
</t>
    </r>
  </si>
  <si>
    <r>
      <t>IV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- stupanj usluge dobivaju korisnici oboljeli od Alzheimerove demencije i drugih oblika demencija kod kojih je prisutan</t>
    </r>
    <r>
      <rPr>
        <b/>
        <u/>
        <sz val="11"/>
        <color theme="1"/>
        <rFont val="Calibri"/>
        <family val="2"/>
        <charset val="238"/>
        <scheme val="minor"/>
      </rPr>
      <t xml:space="preserve"> stalni psihomotorni nemir </t>
    </r>
    <r>
      <rPr>
        <sz val="11"/>
        <color theme="1"/>
        <rFont val="Calibri"/>
        <family val="2"/>
        <charset val="238"/>
        <scheme val="minor"/>
      </rPr>
      <t xml:space="preserve">te im je zbog toga potrebna pomoć i </t>
    </r>
    <r>
      <rPr>
        <b/>
        <sz val="11"/>
        <color theme="1"/>
        <rFont val="Calibri"/>
        <family val="2"/>
        <charset val="238"/>
        <scheme val="minor"/>
      </rPr>
      <t xml:space="preserve">nadzor </t>
    </r>
    <r>
      <rPr>
        <sz val="11"/>
        <color theme="1"/>
        <rFont val="Calibri"/>
        <family val="2"/>
        <charset val="238"/>
        <scheme val="minor"/>
      </rPr>
      <t>(srednji i srednje teški stadij bolesti). Ovaj stupanj usluge ne dobivaju osobe oboljele od Alzheimerove demencije i drugih oblika demencija koji su nepokretni odnosno u teškom stadiju bolesti jer oni dobivaju uslugu III stupnja. Osobe oboljele od Azhaimerove demencije i drugih demencije na samom početku razvoja bolest također nisu IV stupanj usluge.</t>
    </r>
  </si>
  <si>
    <t>medicinska sestra VSS/VŠS</t>
  </si>
  <si>
    <t>pralja/glačara</t>
  </si>
  <si>
    <t>administrativni radnici</t>
  </si>
  <si>
    <t>Ravnatelj VSS</t>
  </si>
  <si>
    <t>Ravnatelj VŠS</t>
  </si>
  <si>
    <t>Voditelj VSS</t>
  </si>
  <si>
    <t>Voditelj VŠS</t>
  </si>
  <si>
    <t>njegovatelj/ica</t>
  </si>
  <si>
    <t>svega</t>
  </si>
  <si>
    <t xml:space="preserve">SVEUKUPNO
(I+II+III+IV+V)
</t>
  </si>
  <si>
    <t>SVEUKUPNO
(I+II+III+IV+V)</t>
  </si>
  <si>
    <t xml:space="preserve">potpis </t>
  </si>
  <si>
    <t>I    RAVNATELJ</t>
  </si>
  <si>
    <t>II  VODITELJ</t>
  </si>
  <si>
    <t>III STRUČNI RADNICI I RADNICI ZA NJEGU</t>
  </si>
  <si>
    <t>IV RAČUNOVODSTVENO - 
ADMINISTRATIVNI RADNICI</t>
  </si>
  <si>
    <t>V TEHNIČKO I POMOĆNO OSOBLJE</t>
  </si>
  <si>
    <r>
      <rPr>
        <b/>
        <sz val="11"/>
        <color theme="1"/>
        <rFont val="Times New Roman"/>
        <family val="1"/>
        <charset val="238"/>
      </rPr>
      <t>korisnici</t>
    </r>
    <r>
      <rPr>
        <sz val="11"/>
        <color theme="1"/>
        <rFont val="Times New Roman"/>
        <family val="1"/>
        <charset val="238"/>
      </rPr>
      <t xml:space="preserve"> organiziranog stanovanja</t>
    </r>
  </si>
  <si>
    <t xml:space="preserve">UKUPNO organiziranje prehrane </t>
  </si>
  <si>
    <t>OPIS</t>
  </si>
  <si>
    <t>USLUGA SMJEŠTAJA (dugotrajni i privremeni smještaj) i organiziranog stanovanja</t>
  </si>
  <si>
    <t>USLUGA BORAVKA</t>
  </si>
  <si>
    <r>
      <rPr>
        <b/>
        <sz val="11"/>
        <color theme="1"/>
        <rFont val="Times New Roman"/>
        <family val="1"/>
        <charset val="238"/>
      </rPr>
      <t>korisnici smještaja i organiziranog stanovanja</t>
    </r>
    <r>
      <rPr>
        <sz val="11"/>
        <color theme="1"/>
        <rFont val="Times New Roman"/>
        <family val="1"/>
        <charset val="238"/>
      </rPr>
      <t xml:space="preserve"> prema dobnim skupinama i spolu
</t>
    </r>
    <r>
      <rPr>
        <sz val="9"/>
        <color rgb="FFFF0000"/>
        <rFont val="Times New Roman"/>
        <family val="1"/>
        <charset val="238"/>
      </rPr>
      <t>(mora biti jednako 3+4+5)</t>
    </r>
  </si>
  <si>
    <r>
      <rPr>
        <b/>
        <sz val="11"/>
        <color theme="1"/>
        <rFont val="Times New Roman"/>
        <family val="1"/>
        <charset val="238"/>
      </rPr>
      <t>korisnici smještaja i organiziranog stanovanja</t>
    </r>
    <r>
      <rPr>
        <sz val="11"/>
        <color theme="1"/>
        <rFont val="Times New Roman"/>
        <family val="1"/>
        <charset val="238"/>
      </rPr>
      <t xml:space="preserve"> prema glavnom razlogu dolaska kod pružatelja usluge
</t>
    </r>
    <r>
      <rPr>
        <sz val="9"/>
        <color rgb="FFFF0000"/>
        <rFont val="Times New Roman"/>
        <family val="1"/>
        <charset val="238"/>
      </rPr>
      <t>(mora biti jednako 3+4+5)</t>
    </r>
  </si>
  <si>
    <r>
      <rPr>
        <b/>
        <sz val="11"/>
        <color theme="1"/>
        <rFont val="Times New Roman"/>
        <family val="1"/>
        <charset val="238"/>
      </rPr>
      <t>korisnici smještaja i organiziranog stanovanja</t>
    </r>
    <r>
      <rPr>
        <sz val="11"/>
        <color theme="1"/>
        <rFont val="Times New Roman"/>
        <family val="1"/>
        <charset val="238"/>
      </rPr>
      <t xml:space="preserve"> prema pravnom temelju ostvarivanja usluge 
</t>
    </r>
    <r>
      <rPr>
        <sz val="9"/>
        <color rgb="FFFF0000"/>
        <rFont val="Times New Roman"/>
        <family val="1"/>
        <charset val="238"/>
      </rPr>
      <t>(mora biti jednako 3+4+5)</t>
    </r>
  </si>
  <si>
    <r>
      <rPr>
        <b/>
        <sz val="11"/>
        <color rgb="FFFF0000"/>
        <rFont val="Times New Roman"/>
        <family val="1"/>
        <charset val="238"/>
      </rPr>
      <t xml:space="preserve">korisnici </t>
    </r>
    <r>
      <rPr>
        <sz val="11"/>
        <color theme="1"/>
        <rFont val="Times New Roman"/>
        <family val="1"/>
        <charset val="238"/>
      </rPr>
      <t xml:space="preserve">usluge boravka s obzirom na stupanj usluge, dob i spol
</t>
    </r>
    <r>
      <rPr>
        <sz val="9"/>
        <color rgb="FFFF0000"/>
        <rFont val="Times New Roman"/>
        <family val="1"/>
        <charset val="238"/>
      </rPr>
      <t xml:space="preserve"> (mora biti jednako 2, usluga boravka)</t>
    </r>
  </si>
  <si>
    <t>GODIŠNJE STATISTIČKO  IZVJEŠĆE PRUŽATELJA SOCIJALNIH USLUGA ZA STARIJE OSOBE I TEŠKO BOLESNE ODRASLE OSOBE</t>
  </si>
  <si>
    <t>ostali*</t>
  </si>
  <si>
    <t>ostali**</t>
  </si>
  <si>
    <t>ostali***</t>
  </si>
  <si>
    <t>* Navesti zanimanja:</t>
  </si>
  <si>
    <t>** Navesti zanimanja:</t>
  </si>
  <si>
    <t>*** Navesti zanimanja:</t>
  </si>
  <si>
    <t>za I stupanj usluge (funkcionalno neovisan korisnik)</t>
  </si>
  <si>
    <t>za II stupanj usluge (djelomično ovisan korisnik)</t>
  </si>
  <si>
    <r>
      <t>za III stupanj usluge</t>
    </r>
    <r>
      <rPr>
        <sz val="11"/>
        <color rgb="FFFF0000"/>
        <rFont val="Times New Roman"/>
        <family val="1"/>
        <charset val="238"/>
      </rPr>
      <t xml:space="preserve">* </t>
    </r>
    <r>
      <rPr>
        <sz val="11"/>
        <rFont val="Times New Roman"/>
        <family val="1"/>
        <charset val="238"/>
      </rPr>
      <t>(funkcionalno ovisan korisnik)</t>
    </r>
  </si>
  <si>
    <r>
      <t>za IV stupanj usluge</t>
    </r>
    <r>
      <rPr>
        <sz val="11"/>
        <color rgb="FFFF0000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(funkcionalno ovisan korisnik-
Alz.demencija ili druge demencije)</t>
    </r>
  </si>
  <si>
    <t xml:space="preserve">cjelodnevni </t>
  </si>
  <si>
    <r>
      <t xml:space="preserve">nerealizirani </t>
    </r>
    <r>
      <rPr>
        <b/>
        <sz val="11"/>
        <color theme="5" tint="-0.249977111117893"/>
        <rFont val="Times New Roman"/>
        <family val="1"/>
        <charset val="238"/>
      </rPr>
      <t>zahtjevi</t>
    </r>
    <r>
      <rPr>
        <sz val="11"/>
        <color theme="5" tint="-0.249977111117893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za  boravak</t>
    </r>
  </si>
  <si>
    <t xml:space="preserve">10. </t>
  </si>
  <si>
    <r>
      <rPr>
        <b/>
        <i/>
        <sz val="11"/>
        <color theme="1"/>
        <rFont val="Times New Roman"/>
        <family val="1"/>
        <charset val="238"/>
      </rPr>
      <t xml:space="preserve">korisnici smještaja i organiziranog stanovanja </t>
    </r>
    <r>
      <rPr>
        <sz val="11"/>
        <color theme="1"/>
        <rFont val="Times New Roman"/>
        <family val="1"/>
        <charset val="238"/>
      </rPr>
      <t>za koje je prestao smještaj prema razlogu prestanka smještaja</t>
    </r>
  </si>
  <si>
    <t>smrt korisnika</t>
  </si>
  <si>
    <t>preseljenje kod drugog pružatelja usluge</t>
  </si>
  <si>
    <t>povratak u obitelj</t>
  </si>
  <si>
    <t>ostalo</t>
  </si>
  <si>
    <t>22-44 godine</t>
  </si>
  <si>
    <t>45-64 godine</t>
  </si>
  <si>
    <t>(naziv )</t>
  </si>
  <si>
    <t xml:space="preserve"> UKUPAN BROJ  KORISNIKA SMJEŠTAJA, ORGANIZIRANOG STANOVANJA I BORAVKA </t>
  </si>
  <si>
    <t>Pravni temelj smještaja</t>
  </si>
  <si>
    <t>Plaća državni proračun</t>
  </si>
  <si>
    <t>Plaćaju sami+državni proračun</t>
  </si>
  <si>
    <t>Plaćaju
 drugi+državni 
proračun</t>
  </si>
  <si>
    <t>Plaćaju sami</t>
  </si>
  <si>
    <t>Plaćaju sami + drugi</t>
  </si>
  <si>
    <t>Plaćaju drugi</t>
  </si>
  <si>
    <t>Ukupno</t>
  </si>
  <si>
    <t>Rješenje CZSS</t>
  </si>
  <si>
    <t>Ugovor</t>
  </si>
  <si>
    <t>Smještaj</t>
  </si>
  <si>
    <t>Kapacitet
(u skladu s propisanim 
normativom)</t>
  </si>
  <si>
    <t>Broj korisnika</t>
  </si>
  <si>
    <t>Broj nerealiziranih zahtjeva za smještaj</t>
  </si>
  <si>
    <t>rješenjem 
CZSS</t>
  </si>
  <si>
    <t>- od toga trenutno zainteresiranih</t>
  </si>
  <si>
    <t xml:space="preserve"> od toga trenutno zainteresiranih</t>
  </si>
  <si>
    <t>Stambeni dio</t>
  </si>
  <si>
    <t>Jedinica za pojačanu njegu</t>
  </si>
  <si>
    <t>Oblik skrbi</t>
  </si>
  <si>
    <t>Kapacitet
(utvrđeni broj mjesta)</t>
  </si>
  <si>
    <t>Broj zahtjeva za smještaj</t>
  </si>
  <si>
    <t>Utvrđeni limit usluga
tijekom godine</t>
  </si>
  <si>
    <t>Broj pruženih usluga
tijekom godine</t>
  </si>
  <si>
    <t>1. dugotrajan smještaj</t>
  </si>
  <si>
    <t>2. privremeni smještaj</t>
  </si>
  <si>
    <t>3. cjelodnevni boravak</t>
  </si>
  <si>
    <t>4. poludnevni boravak</t>
  </si>
  <si>
    <t>5. organizirano stanovanje</t>
  </si>
  <si>
    <t>6. pomoć u kući</t>
  </si>
  <si>
    <t xml:space="preserve">* Zbroj 1. (dugotrajan smještaj) + 2. (privremeni smještaj) mora biti jednako ukupno u točki 2. </t>
  </si>
  <si>
    <t>Dob</t>
  </si>
  <si>
    <t>I stupanj usluge 
- Pokretni</t>
  </si>
  <si>
    <t>II stupanj usluge 
- Teže pokretni</t>
  </si>
  <si>
    <t>III stupanj usluge 
- Nepokretni</t>
  </si>
  <si>
    <t>IV stupanj usluge 
- Alz. demencija i druge demencije</t>
  </si>
  <si>
    <t>od 30 do 34 godine</t>
  </si>
  <si>
    <t xml:space="preserve">od 35 
do 39 </t>
  </si>
  <si>
    <t xml:space="preserve">od 40 
do 44 </t>
  </si>
  <si>
    <t xml:space="preserve">od 45 
do 49 </t>
  </si>
  <si>
    <t xml:space="preserve">od 50 
do 54 </t>
  </si>
  <si>
    <t xml:space="preserve">od 55 
do 59 </t>
  </si>
  <si>
    <t xml:space="preserve">od 60 
do 64 </t>
  </si>
  <si>
    <t xml:space="preserve">od 65
do 69 </t>
  </si>
  <si>
    <t xml:space="preserve">od 70 
do 74 </t>
  </si>
  <si>
    <t>od 75 
do 79</t>
  </si>
  <si>
    <t xml:space="preserve">od 80 
do 84 </t>
  </si>
  <si>
    <t xml:space="preserve">od 85 
do 89 </t>
  </si>
  <si>
    <t xml:space="preserve">od 90 
do 94 </t>
  </si>
  <si>
    <t xml:space="preserve">od 95 
do 99 </t>
  </si>
  <si>
    <t>od 100
godina</t>
  </si>
  <si>
    <t>*** Razrada broja korisnika iskazanog u točki 1.</t>
  </si>
  <si>
    <t>1.1. smrtno stradalog hrvatskog branitelja iz Domovinskog rata</t>
  </si>
  <si>
    <t>1.2. nestalog hrvatskog branitelja iz Domovinskog rata</t>
  </si>
  <si>
    <t>2.2. nestalog hrvatskog branitelja iz Domovinskog rata koji su u teškom zdravstvenom stanju</t>
  </si>
  <si>
    <t>2. Djeca (2.1. + 2.2.)</t>
  </si>
  <si>
    <t>3. Hrvatski ratni vojni invalidi iz Domovinskog rata</t>
  </si>
  <si>
    <t>4. Dragovoljci iz Domovinskog rata koji su u teškom zdravstvenom stanju</t>
  </si>
  <si>
    <t>Ukupno (1. do 6.)</t>
  </si>
  <si>
    <t>5. Hrvatski branitelji iz Domovinskog rata koji su u teškom 
     zdravstvenom stanju</t>
  </si>
  <si>
    <t>6. Roditelji, bračni ili izvanbračni drug te djeca umrlih hrvatskih branitelja 
     iz Domovinskog rata koji su u teškom zdravstvenom stanju</t>
  </si>
  <si>
    <t>2.1. smrtno stradalog hrvatskog branitelja iz Domovinskog rata koji su u 
       teškom zdravstvenom stanju</t>
  </si>
  <si>
    <t xml:space="preserve">5. BROJ KORISNIKA KOJI SU TEMELJEM ZAKONA OSTVARILI PREDNOST PRI SMJEŠTAJU TEMELJEM  ČLANKA 127. 
    ZAKONA O HRVATSKIM BRANITELJIMA IZ DOMOVINSKOG RATA I ČLANOVIMA NJIHOVIH OBITELJI (NN 121/2017)
</t>
  </si>
  <si>
    <t>1. Roditelji, bračni ili izvanbračni drug (1.1. + 1.2.)</t>
  </si>
  <si>
    <t>4. BROJ  KORISNIKA SMJEŠTAJA, ORGANIZIRANOG STANOVANJA I BORAVKA -  PREMA DOBI, SPOLU I POKRETNOSTI***</t>
  </si>
  <si>
    <t>FORMULAR DSN-2019</t>
  </si>
  <si>
    <t>BROJ I STRUKTURA ZAPOSLENIH PREMA ZANIMANJU, VRSTI RADNOG ODNOSA I SPOLU (stanje 31.12.2019.)</t>
  </si>
  <si>
    <t>GODIŠNJE  STATISTIČKO IZVJEŠĆE PRUŽATELJA USLUGA ZA STARIJE OSOBE I TEŠKO BOLESNE ODRASLE OSOBE SMJEŠTAJA, BORAVKA I ORGANIZIRANOG STANOVANJA   O KAPACITETU, KORISNICIMA I ZAHTJEVIMA
'-  stanje na dan 31. prosinca 2019. godine</t>
  </si>
  <si>
    <t>FORMULAR DSN- 2019</t>
  </si>
  <si>
    <t>nerealizirani zahtjevi za  smještaj i organizirano stanovanje prema pravnom temelju ostvarivanja usluge podneseni tijekom 2019. godine</t>
  </si>
  <si>
    <t>1. BROJ  KORISNIKA SMJEŠTAJA, ORGANIZIRANOG STANOVANJA I BORAVKA  -  PREMA PRAVNOM TEMELJU 
    I IZVORU PLAĆANJA CIJENE USLUGA * - stanje 31. 12. 2019.</t>
  </si>
  <si>
    <t>2. KAPACITET, BROJ KORISNIKA I BROJ ZAHTJEVA ZA SMJEŠTAJ  - stanje 31. 12. 2019.</t>
  </si>
  <si>
    <t xml:space="preserve">3. KAPACITET, BROJ KORISNIKA, BROJ USLUGA I BROJ ZAHTJEVA *  -stanje 31. 12. 2019. </t>
  </si>
  <si>
    <t xml:space="preserve">   - stanje 31.12.2019. -</t>
  </si>
  <si>
    <t>Broj korisnika
31.12.2019.</t>
  </si>
  <si>
    <t>Od toga smještenih tijekom 2019. godine</t>
  </si>
  <si>
    <t>Broj nerealiziranih zahtjeva za smještaj na dan 31.12.2019. godine</t>
  </si>
  <si>
    <t>6. Broj korisnika- zaštićenih najmoprimaca i zaštićenih podstanara  koji su temeljem Zakona o najmu stanova 
     ("Narodne novine" broj 91/96,48/98,20/06 i 68/18) ostvarili prednost prijama u dom tijekom 2019. godine</t>
  </si>
  <si>
    <t>GODIŠNJE IZVJEŠĆE PRUŽATELJA USLUGE POMOĆ U KUĆI  O  OSOBAMA I   KORISNICIMA USLUGE POMOĆ U KUĆI TE O TIPU  USLUGE  I PRAVNOM TEMELJU OSTVARIVANJA  TIJEKOM 2019. GODINE</t>
  </si>
  <si>
    <t xml:space="preserve"> pružene aktivnosti tijekom 2019. godine po pojedinoj aktivnosti </t>
  </si>
  <si>
    <t>Krasanka Glamuzina,dipl.soc.radnica</t>
  </si>
  <si>
    <t>Dom za starije osobe Medveščak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</si>
</sst>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5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u/>
      <sz val="11"/>
      <color rgb="FF0070C0"/>
      <name val="Calibri"/>
      <family val="2"/>
      <charset val="238"/>
      <scheme val="minor"/>
    </font>
    <font>
      <b/>
      <sz val="11"/>
      <color theme="4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  <font>
      <sz val="12"/>
      <color theme="4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9"/>
      <color rgb="FFFF0000"/>
      <name val="Times New Roman"/>
      <family val="1"/>
      <charset val="238"/>
    </font>
    <font>
      <b/>
      <sz val="11"/>
      <color theme="5" tint="-0.249977111117893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63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</cellStyleXfs>
  <cellXfs count="368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quotePrefix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9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11" fillId="8" borderId="1" xfId="0" applyFont="1" applyFill="1" applyBorder="1"/>
    <xf numFmtId="0" fontId="12" fillId="8" borderId="1" xfId="0" applyFont="1" applyFill="1" applyBorder="1"/>
    <xf numFmtId="0" fontId="15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8" borderId="1" xfId="0" applyFont="1" applyFill="1" applyBorder="1" applyAlignment="1"/>
    <xf numFmtId="0" fontId="12" fillId="0" borderId="1" xfId="0" applyFont="1" applyFill="1" applyBorder="1" applyAlignment="1"/>
    <xf numFmtId="0" fontId="12" fillId="8" borderId="1" xfId="0" applyFont="1" applyFill="1" applyBorder="1" applyAlignment="1"/>
    <xf numFmtId="0" fontId="11" fillId="0" borderId="1" xfId="0" applyFont="1" applyBorder="1" applyAlignment="1"/>
    <xf numFmtId="0" fontId="11" fillId="0" borderId="0" xfId="0" applyFont="1" applyFill="1" applyBorder="1" applyAlignment="1" applyProtection="1">
      <protection locked="0"/>
    </xf>
    <xf numFmtId="0" fontId="11" fillId="8" borderId="1" xfId="0" applyFont="1" applyFill="1" applyBorder="1" applyAlignment="1" applyProtection="1">
      <alignment horizont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vertical="center"/>
    </xf>
    <xf numFmtId="0" fontId="11" fillId="13" borderId="1" xfId="0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9" fillId="0" borderId="2" xfId="0" applyFont="1" applyBorder="1" applyAlignment="1"/>
    <xf numFmtId="0" fontId="7" fillId="0" borderId="1" xfId="0" applyFont="1" applyFill="1" applyBorder="1" applyAlignment="1"/>
    <xf numFmtId="0" fontId="9" fillId="0" borderId="2" xfId="0" applyFont="1" applyFill="1" applyBorder="1" applyAlignment="1">
      <alignment wrapText="1"/>
    </xf>
    <xf numFmtId="0" fontId="11" fillId="8" borderId="1" xfId="0" applyFont="1" applyFill="1" applyBorder="1" applyAlignment="1" applyProtection="1">
      <alignment horizontal="center" vertical="center"/>
    </xf>
    <xf numFmtId="49" fontId="11" fillId="8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1" xfId="0" applyFill="1" applyBorder="1" applyProtection="1"/>
    <xf numFmtId="0" fontId="0" fillId="0" borderId="0" xfId="0" applyAlignment="1" applyProtection="1">
      <alignment horizontal="left"/>
    </xf>
    <xf numFmtId="0" fontId="11" fillId="8" borderId="1" xfId="0" applyFont="1" applyFill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12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right" vertical="center"/>
    </xf>
    <xf numFmtId="0" fontId="11" fillId="8" borderId="1" xfId="0" applyFont="1" applyFill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  <protection locked="0"/>
    </xf>
    <xf numFmtId="0" fontId="5" fillId="0" borderId="0" xfId="0" applyFont="1" applyProtection="1"/>
    <xf numFmtId="0" fontId="0" fillId="0" borderId="0" xfId="0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8" fillId="0" borderId="0" xfId="0" applyFont="1" applyBorder="1" applyAlignment="1" applyProtection="1">
      <alignment wrapText="1"/>
    </xf>
    <xf numFmtId="0" fontId="10" fillId="0" borderId="0" xfId="0" applyFont="1" applyAlignment="1" applyProtection="1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Alignment="1" applyProtection="1">
      <alignment wrapText="1"/>
    </xf>
    <xf numFmtId="0" fontId="11" fillId="0" borderId="1" xfId="0" applyFont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11" fillId="8" borderId="1" xfId="0" applyFont="1" applyFill="1" applyBorder="1" applyAlignment="1" applyProtection="1"/>
    <xf numFmtId="0" fontId="1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0" fontId="9" fillId="0" borderId="1" xfId="0" applyFont="1" applyBorder="1" applyAlignment="1"/>
    <xf numFmtId="0" fontId="9" fillId="0" borderId="1" xfId="0" applyFont="1" applyBorder="1" applyAlignment="1" applyProtection="1">
      <protection locked="0"/>
    </xf>
    <xf numFmtId="0" fontId="19" fillId="0" borderId="1" xfId="0" applyFont="1" applyBorder="1" applyAlignment="1" applyProtection="1">
      <protection locked="0"/>
    </xf>
    <xf numFmtId="0" fontId="9" fillId="0" borderId="1" xfId="0" applyFont="1" applyFill="1" applyBorder="1" applyAlignment="1">
      <alignment wrapText="1"/>
    </xf>
    <xf numFmtId="0" fontId="19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0" fontId="12" fillId="5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11" fillId="14" borderId="1" xfId="0" applyFont="1" applyFill="1" applyBorder="1" applyProtection="1"/>
    <xf numFmtId="0" fontId="1" fillId="14" borderId="1" xfId="0" applyFont="1" applyFill="1" applyBorder="1" applyAlignment="1" applyProtection="1">
      <alignment horizontal="center"/>
    </xf>
    <xf numFmtId="0" fontId="12" fillId="14" borderId="1" xfId="0" applyFont="1" applyFill="1" applyBorder="1" applyProtection="1"/>
    <xf numFmtId="0" fontId="9" fillId="8" borderId="1" xfId="0" applyFont="1" applyFill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8" borderId="14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38" fillId="0" borderId="0" xfId="5" applyFont="1" applyFill="1"/>
    <xf numFmtId="0" fontId="32" fillId="0" borderId="0" xfId="5" applyFill="1"/>
    <xf numFmtId="0" fontId="7" fillId="0" borderId="0" xfId="5" applyFont="1" applyBorder="1" applyAlignment="1">
      <alignment horizontal="center" wrapText="1"/>
    </xf>
    <xf numFmtId="0" fontId="9" fillId="0" borderId="0" xfId="5" applyFont="1" applyBorder="1" applyAlignment="1">
      <alignment horizontal="left" vertical="top" wrapText="1"/>
    </xf>
    <xf numFmtId="0" fontId="9" fillId="0" borderId="0" xfId="5" quotePrefix="1" applyFont="1" applyBorder="1" applyAlignment="1">
      <alignment horizontal="left" vertical="top" wrapText="1"/>
    </xf>
    <xf numFmtId="3" fontId="7" fillId="0" borderId="0" xfId="5" applyNumberFormat="1" applyFont="1" applyFill="1" applyBorder="1" applyAlignment="1">
      <alignment horizontal="center" vertical="center"/>
    </xf>
    <xf numFmtId="0" fontId="7" fillId="0" borderId="15" xfId="5" applyFont="1" applyBorder="1" applyAlignment="1">
      <alignment horizontal="left" vertical="center" wrapText="1"/>
    </xf>
    <xf numFmtId="0" fontId="7" fillId="0" borderId="15" xfId="5" applyFont="1" applyBorder="1" applyAlignment="1">
      <alignment horizontal="center" vertical="center" wrapText="1"/>
    </xf>
    <xf numFmtId="0" fontId="8" fillId="0" borderId="18" xfId="0" quotePrefix="1" applyFont="1" applyFill="1" applyBorder="1" applyAlignment="1">
      <alignment horizontal="center" vertical="center" wrapText="1"/>
    </xf>
    <xf numFmtId="3" fontId="6" fillId="0" borderId="0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40" fillId="0" borderId="0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9" fillId="0" borderId="1" xfId="7" applyFont="1" applyBorder="1" applyAlignment="1" applyProtection="1">
      <alignment horizontal="center" vertical="center" wrapText="1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0" fontId="34" fillId="0" borderId="0" xfId="5" applyFont="1" applyFill="1" applyAlignment="1">
      <alignment wrapText="1"/>
    </xf>
    <xf numFmtId="0" fontId="9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5" fillId="0" borderId="0" xfId="5" applyFont="1" applyFill="1"/>
    <xf numFmtId="0" fontId="9" fillId="0" borderId="0" xfId="0" applyFont="1" applyFill="1"/>
    <xf numFmtId="0" fontId="9" fillId="0" borderId="0" xfId="5" applyFont="1" applyFill="1"/>
    <xf numFmtId="0" fontId="7" fillId="0" borderId="0" xfId="5" applyFont="1" applyFill="1" applyAlignment="1">
      <alignment wrapText="1"/>
    </xf>
    <xf numFmtId="0" fontId="7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left" wrapText="1"/>
    </xf>
    <xf numFmtId="0" fontId="9" fillId="8" borderId="1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2" fillId="14" borderId="4" xfId="0" applyFont="1" applyFill="1" applyBorder="1" applyAlignment="1" applyProtection="1">
      <alignment horizontal="center" vertical="center" wrapText="1"/>
    </xf>
    <xf numFmtId="0" fontId="12" fillId="14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14" borderId="9" xfId="0" applyFont="1" applyFill="1" applyBorder="1" applyAlignment="1" applyProtection="1">
      <alignment horizontal="center" vertical="center" wrapText="1"/>
    </xf>
    <xf numFmtId="0" fontId="1" fillId="14" borderId="15" xfId="0" applyFont="1" applyFill="1" applyBorder="1" applyAlignment="1" applyProtection="1">
      <alignment horizontal="center" vertical="center"/>
    </xf>
    <xf numFmtId="0" fontId="1" fillId="14" borderId="8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/>
    </xf>
    <xf numFmtId="0" fontId="1" fillId="14" borderId="7" xfId="0" applyFont="1" applyFill="1" applyBorder="1" applyAlignment="1" applyProtection="1">
      <alignment horizontal="center" vertical="center"/>
    </xf>
    <xf numFmtId="0" fontId="1" fillId="14" borderId="1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13" xfId="0" applyFont="1" applyFill="1" applyBorder="1" applyAlignment="1" applyProtection="1">
      <alignment horizontal="center" vertical="center" wrapText="1"/>
    </xf>
    <xf numFmtId="0" fontId="7" fillId="14" borderId="14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Alignment="1" applyProtection="1">
      <alignment horizontal="center" vertical="center" wrapText="1"/>
    </xf>
    <xf numFmtId="0" fontId="7" fillId="14" borderId="11" xfId="0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9" xfId="0" applyFont="1" applyFill="1" applyBorder="1" applyAlignment="1" applyProtection="1">
      <alignment vertical="center"/>
    </xf>
    <xf numFmtId="0" fontId="1" fillId="14" borderId="8" xfId="0" applyFont="1" applyFill="1" applyBorder="1" applyAlignment="1" applyProtection="1">
      <alignment vertical="center"/>
    </xf>
    <xf numFmtId="0" fontId="1" fillId="14" borderId="13" xfId="0" applyFont="1" applyFill="1" applyBorder="1" applyAlignment="1" applyProtection="1">
      <alignment vertical="center"/>
    </xf>
    <xf numFmtId="0" fontId="1" fillId="14" borderId="14" xfId="0" applyFont="1" applyFill="1" applyBorder="1" applyAlignment="1" applyProtection="1">
      <alignment vertical="center"/>
    </xf>
    <xf numFmtId="0" fontId="1" fillId="14" borderId="10" xfId="0" applyFont="1" applyFill="1" applyBorder="1" applyAlignment="1" applyProtection="1">
      <alignment vertical="center"/>
    </xf>
    <xf numFmtId="0" fontId="1" fillId="14" borderId="11" xfId="0" applyFont="1" applyFill="1" applyBorder="1" applyAlignment="1" applyProtection="1">
      <alignment vertical="center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" fillId="0" borderId="0" xfId="0" applyFont="1"/>
    <xf numFmtId="0" fontId="11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8" fillId="0" borderId="1" xfId="0" quotePrefix="1" applyFont="1" applyFill="1" applyBorder="1" applyAlignment="1">
      <alignment horizontal="left"/>
    </xf>
    <xf numFmtId="0" fontId="11" fillId="8" borderId="1" xfId="0" applyFont="1" applyFill="1" applyBorder="1" applyAlignment="1">
      <alignment horizontal="center" vertical="top" wrapText="1"/>
    </xf>
    <xf numFmtId="0" fontId="18" fillId="8" borderId="3" xfId="0" quotePrefix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44" fontId="11" fillId="8" borderId="1" xfId="1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8" borderId="1" xfId="0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  <protection locked="0"/>
    </xf>
    <xf numFmtId="0" fontId="9" fillId="0" borderId="3" xfId="5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  <protection locked="0"/>
    </xf>
    <xf numFmtId="0" fontId="6" fillId="0" borderId="14" xfId="3" applyFont="1" applyFill="1" applyBorder="1" applyAlignment="1">
      <alignment horizontal="left" wrapText="1"/>
    </xf>
    <xf numFmtId="0" fontId="6" fillId="0" borderId="5" xfId="3" applyFont="1" applyFill="1" applyBorder="1" applyAlignment="1">
      <alignment horizontal="left" wrapText="1"/>
    </xf>
    <xf numFmtId="0" fontId="6" fillId="0" borderId="13" xfId="3" applyFont="1" applyFill="1" applyBorder="1" applyAlignment="1">
      <alignment horizontal="left" wrapText="1"/>
    </xf>
    <xf numFmtId="0" fontId="8" fillId="0" borderId="7" xfId="3" applyFont="1" applyFill="1" applyBorder="1" applyAlignment="1" applyProtection="1">
      <alignment horizontal="center" wrapText="1"/>
      <protection locked="0"/>
    </xf>
    <xf numFmtId="0" fontId="9" fillId="0" borderId="2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12" xfId="5" applyFont="1" applyFill="1" applyBorder="1" applyAlignment="1">
      <alignment horizontal="left" vertical="center"/>
    </xf>
    <xf numFmtId="0" fontId="7" fillId="0" borderId="3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horizontal="center" vertical="center"/>
    </xf>
    <xf numFmtId="0" fontId="7" fillId="0" borderId="0" xfId="5" applyFont="1" applyFill="1" applyAlignment="1">
      <alignment wrapText="1"/>
    </xf>
    <xf numFmtId="0" fontId="7" fillId="0" borderId="0" xfId="5" applyFont="1" applyFill="1"/>
    <xf numFmtId="0" fontId="7" fillId="0" borderId="9" xfId="5" applyFont="1" applyFill="1" applyBorder="1" applyAlignment="1">
      <alignment vertical="center" wrapText="1"/>
    </xf>
    <xf numFmtId="0" fontId="7" fillId="0" borderId="8" xfId="5" applyFont="1" applyFill="1" applyBorder="1" applyAlignment="1">
      <alignment vertical="center" wrapText="1"/>
    </xf>
    <xf numFmtId="0" fontId="7" fillId="0" borderId="10" xfId="5" applyFont="1" applyFill="1" applyBorder="1" applyAlignment="1">
      <alignment vertical="center" wrapText="1"/>
    </xf>
    <xf numFmtId="0" fontId="7" fillId="0" borderId="1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left" vertical="center" wrapText="1"/>
    </xf>
    <xf numFmtId="3" fontId="9" fillId="0" borderId="0" xfId="0" applyNumberFormat="1" applyFont="1" applyFill="1"/>
    <xf numFmtId="0" fontId="9" fillId="0" borderId="0" xfId="0" applyFont="1" applyFill="1"/>
    <xf numFmtId="0" fontId="7" fillId="0" borderId="9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39" fillId="0" borderId="0" xfId="5" applyFont="1" applyAlignment="1">
      <alignment horizontal="left" wrapText="1"/>
    </xf>
    <xf numFmtId="0" fontId="39" fillId="0" borderId="0" xfId="5" quotePrefix="1" applyFont="1" applyAlignment="1">
      <alignment horizontal="left" wrapText="1"/>
    </xf>
    <xf numFmtId="0" fontId="39" fillId="0" borderId="15" xfId="0" applyFont="1" applyFill="1" applyBorder="1"/>
    <xf numFmtId="0" fontId="40" fillId="0" borderId="0" xfId="5" applyFont="1" applyFill="1" applyBorder="1" applyAlignment="1">
      <alignment horizontal="left" vertical="center"/>
    </xf>
    <xf numFmtId="0" fontId="7" fillId="0" borderId="7" xfId="5" applyFont="1" applyBorder="1" applyAlignment="1">
      <alignment horizontal="left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left" vertical="center" wrapText="1"/>
    </xf>
    <xf numFmtId="3" fontId="7" fillId="0" borderId="2" xfId="6" quotePrefix="1" applyNumberFormat="1" applyFont="1" applyBorder="1" applyAlignment="1">
      <alignment horizontal="center" vertical="center" wrapText="1"/>
    </xf>
    <xf numFmtId="3" fontId="7" fillId="0" borderId="3" xfId="6" quotePrefix="1" applyNumberFormat="1" applyFont="1" applyBorder="1" applyAlignment="1">
      <alignment horizontal="center" vertical="center" wrapText="1"/>
    </xf>
    <xf numFmtId="3" fontId="7" fillId="0" borderId="2" xfId="6" applyNumberFormat="1" applyFont="1" applyBorder="1" applyAlignment="1">
      <alignment horizontal="center" vertical="center" wrapText="1"/>
    </xf>
    <xf numFmtId="3" fontId="7" fillId="0" borderId="3" xfId="6" applyNumberFormat="1" applyFont="1" applyBorder="1" applyAlignment="1">
      <alignment horizontal="center" vertical="center" wrapText="1"/>
    </xf>
    <xf numFmtId="3" fontId="7" fillId="0" borderId="12" xfId="6" applyNumberFormat="1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12" xfId="6" applyFont="1" applyBorder="1" applyAlignment="1">
      <alignment horizontal="left" vertical="center" wrapText="1"/>
    </xf>
    <xf numFmtId="0" fontId="9" fillId="0" borderId="3" xfId="6" applyFont="1" applyBorder="1" applyAlignment="1">
      <alignment horizontal="left" vertical="center" wrapText="1"/>
    </xf>
    <xf numFmtId="0" fontId="9" fillId="15" borderId="2" xfId="6" applyFont="1" applyFill="1" applyBorder="1" applyAlignment="1">
      <alignment horizontal="left" vertical="center" wrapText="1"/>
    </xf>
    <xf numFmtId="0" fontId="9" fillId="15" borderId="3" xfId="6" applyFont="1" applyFill="1" applyBorder="1" applyAlignment="1">
      <alignment horizontal="left" vertical="center" wrapText="1"/>
    </xf>
    <xf numFmtId="0" fontId="9" fillId="16" borderId="2" xfId="6" applyFont="1" applyFill="1" applyBorder="1" applyAlignment="1" applyProtection="1">
      <alignment horizontal="left" vertical="center" wrapText="1"/>
      <protection locked="0"/>
    </xf>
    <xf numFmtId="0" fontId="9" fillId="16" borderId="3" xfId="6" applyFont="1" applyFill="1" applyBorder="1" applyAlignment="1" applyProtection="1">
      <alignment horizontal="left" vertical="center" wrapText="1"/>
      <protection locked="0"/>
    </xf>
    <xf numFmtId="0" fontId="9" fillId="15" borderId="2" xfId="6" applyFont="1" applyFill="1" applyBorder="1" applyAlignment="1">
      <alignment horizontal="center" vertical="center" wrapText="1"/>
    </xf>
    <xf numFmtId="0" fontId="9" fillId="15" borderId="3" xfId="6" applyFont="1" applyFill="1" applyBorder="1" applyAlignment="1">
      <alignment horizontal="center" vertical="center" wrapText="1"/>
    </xf>
    <xf numFmtId="3" fontId="9" fillId="16" borderId="2" xfId="6" applyNumberFormat="1" applyFont="1" applyFill="1" applyBorder="1" applyAlignment="1" applyProtection="1">
      <alignment horizontal="center" vertical="center" wrapText="1"/>
      <protection locked="0"/>
    </xf>
    <xf numFmtId="3" fontId="9" fillId="16" borderId="12" xfId="6" applyNumberFormat="1" applyFont="1" applyFill="1" applyBorder="1" applyAlignment="1" applyProtection="1">
      <alignment horizontal="center" vertical="center" wrapText="1"/>
      <protection locked="0"/>
    </xf>
    <xf numFmtId="3" fontId="9" fillId="16" borderId="3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6" applyFont="1" applyBorder="1" applyAlignment="1" applyProtection="1">
      <alignment horizontal="left" vertical="center" wrapText="1"/>
      <protection locked="0"/>
    </xf>
    <xf numFmtId="0" fontId="9" fillId="0" borderId="3" xfId="6" applyFont="1" applyBorder="1" applyAlignment="1" applyProtection="1">
      <alignment horizontal="left" vertical="center" wrapText="1"/>
      <protection locked="0"/>
    </xf>
    <xf numFmtId="3" fontId="9" fillId="0" borderId="2" xfId="6" applyNumberFormat="1" applyFont="1" applyBorder="1" applyAlignment="1" applyProtection="1">
      <alignment horizontal="center" vertical="center" wrapText="1"/>
      <protection locked="0"/>
    </xf>
    <xf numFmtId="3" fontId="9" fillId="0" borderId="3" xfId="6" applyNumberFormat="1" applyFont="1" applyBorder="1" applyAlignment="1" applyProtection="1">
      <alignment horizontal="center" vertical="center" wrapText="1"/>
      <protection locked="0"/>
    </xf>
    <xf numFmtId="3" fontId="9" fillId="15" borderId="2" xfId="6" applyNumberFormat="1" applyFont="1" applyFill="1" applyBorder="1" applyAlignment="1">
      <alignment horizontal="center" vertical="center" wrapText="1"/>
    </xf>
    <xf numFmtId="3" fontId="9" fillId="15" borderId="12" xfId="6" applyNumberFormat="1" applyFont="1" applyFill="1" applyBorder="1" applyAlignment="1">
      <alignment horizontal="center" vertical="center" wrapText="1"/>
    </xf>
    <xf numFmtId="3" fontId="9" fillId="15" borderId="3" xfId="6" applyNumberFormat="1" applyFont="1" applyFill="1" applyBorder="1" applyAlignment="1">
      <alignment horizontal="center" vertical="center" wrapText="1"/>
    </xf>
    <xf numFmtId="0" fontId="35" fillId="0" borderId="15" xfId="5" applyFont="1" applyBorder="1" applyAlignment="1">
      <alignment horizontal="left" wrapText="1"/>
    </xf>
    <xf numFmtId="0" fontId="7" fillId="0" borderId="7" xfId="6" quotePrefix="1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6" xfId="0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 applyProtection="1">
      <alignment horizontal="center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7" xfId="0" quotePrefix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2" xfId="5" applyFont="1" applyBorder="1" applyAlignment="1" applyProtection="1">
      <alignment horizontal="center" vertical="center" wrapText="1"/>
      <protection locked="0"/>
    </xf>
    <xf numFmtId="0" fontId="9" fillId="0" borderId="3" xfId="5" applyFont="1" applyBorder="1" applyAlignment="1" applyProtection="1">
      <alignment horizontal="center" vertical="center" wrapText="1"/>
      <protection locked="0"/>
    </xf>
    <xf numFmtId="0" fontId="7" fillId="0" borderId="2" xfId="5" applyFont="1" applyBorder="1" applyAlignment="1" applyProtection="1">
      <alignment horizontal="center" vertical="center" wrapText="1"/>
      <protection locked="0"/>
    </xf>
    <xf numFmtId="0" fontId="7" fillId="0" borderId="3" xfId="5" applyFont="1" applyBorder="1" applyAlignment="1" applyProtection="1">
      <alignment horizontal="center" vertical="center" wrapText="1"/>
      <protection locked="0"/>
    </xf>
    <xf numFmtId="0" fontId="9" fillId="0" borderId="7" xfId="5" applyFont="1" applyBorder="1" applyProtection="1">
      <protection locked="0"/>
    </xf>
    <xf numFmtId="0" fontId="9" fillId="0" borderId="15" xfId="5" applyFont="1" applyBorder="1" applyAlignment="1">
      <alignment horizontal="center"/>
    </xf>
    <xf numFmtId="0" fontId="7" fillId="0" borderId="0" xfId="5" applyFont="1" applyFill="1" applyBorder="1"/>
    <xf numFmtId="0" fontId="7" fillId="0" borderId="7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</xf>
    <xf numFmtId="0" fontId="11" fillId="12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49" fontId="11" fillId="8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/>
    </xf>
    <xf numFmtId="0" fontId="0" fillId="8" borderId="1" xfId="0" applyFill="1" applyBorder="1" applyAlignment="1" applyProtection="1">
      <alignment horizontal="left"/>
    </xf>
    <xf numFmtId="0" fontId="11" fillId="11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49" fontId="11" fillId="8" borderId="1" xfId="0" applyNumberFormat="1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49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8">
    <cellStyle name="Normalno" xfId="0" builtinId="0"/>
    <cellStyle name="Normalno 2" xfId="2" xr:uid="{00000000-0005-0000-0000-000001000000}"/>
    <cellStyle name="Normalno 3" xfId="3" xr:uid="{00000000-0005-0000-0000-000002000000}"/>
    <cellStyle name="Normalno 3 2" xfId="5" xr:uid="{00000000-0005-0000-0000-000003000000}"/>
    <cellStyle name="Obično_Formular DZI - 2009" xfId="4" xr:uid="{00000000-0005-0000-0000-000004000000}"/>
    <cellStyle name="Obično_Formular DZI - 2009 2" xfId="6" xr:uid="{00000000-0005-0000-0000-000005000000}"/>
    <cellStyle name="Obično_Godišnje izvješće - ssg  1 dio 2008.godina-KONAČNO" xfId="7" xr:uid="{00000000-0005-0000-0000-000006000000}"/>
    <cellStyle name="Valuta" xfId="1" builtinId="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1"/>
  <sheetViews>
    <sheetView showGridLines="0" topLeftCell="A109" zoomScaleNormal="100" workbookViewId="0">
      <selection activeCell="E5" sqref="E5"/>
    </sheetView>
  </sheetViews>
  <sheetFormatPr defaultRowHeight="15" x14ac:dyDescent="0.25"/>
  <cols>
    <col min="1" max="1" width="6.42578125" style="62" customWidth="1"/>
    <col min="2" max="2" width="25.140625" style="63" customWidth="1"/>
    <col min="3" max="3" width="39.28515625" style="64" customWidth="1"/>
    <col min="4" max="4" width="11.7109375" style="50" customWidth="1"/>
    <col min="5" max="5" width="24.140625" style="50" customWidth="1"/>
    <col min="6" max="6" width="12.42578125" style="50" customWidth="1"/>
    <col min="7" max="12" width="6.5703125" style="50" customWidth="1"/>
    <col min="13" max="241" width="9.140625" style="50"/>
    <col min="242" max="242" width="4.5703125" style="50" customWidth="1"/>
    <col min="243" max="243" width="28.5703125" style="50" customWidth="1"/>
    <col min="244" max="246" width="6.5703125" style="50" customWidth="1"/>
    <col min="247" max="247" width="12.42578125" style="50" customWidth="1"/>
    <col min="248" max="253" width="6.5703125" style="50" customWidth="1"/>
    <col min="254" max="255" width="9.140625" style="50"/>
    <col min="256" max="256" width="27.42578125" style="50" customWidth="1"/>
    <col min="257" max="497" width="9.140625" style="50"/>
    <col min="498" max="498" width="4.5703125" style="50" customWidth="1"/>
    <col min="499" max="499" width="28.5703125" style="50" customWidth="1"/>
    <col min="500" max="502" width="6.5703125" style="50" customWidth="1"/>
    <col min="503" max="503" width="12.42578125" style="50" customWidth="1"/>
    <col min="504" max="509" width="6.5703125" style="50" customWidth="1"/>
    <col min="510" max="511" width="9.140625" style="50"/>
    <col min="512" max="512" width="27.42578125" style="50" customWidth="1"/>
    <col min="513" max="753" width="9.140625" style="50"/>
    <col min="754" max="754" width="4.5703125" style="50" customWidth="1"/>
    <col min="755" max="755" width="28.5703125" style="50" customWidth="1"/>
    <col min="756" max="758" width="6.5703125" style="50" customWidth="1"/>
    <col min="759" max="759" width="12.42578125" style="50" customWidth="1"/>
    <col min="760" max="765" width="6.5703125" style="50" customWidth="1"/>
    <col min="766" max="767" width="9.140625" style="50"/>
    <col min="768" max="768" width="27.42578125" style="50" customWidth="1"/>
    <col min="769" max="1009" width="9.140625" style="50"/>
    <col min="1010" max="1010" width="4.5703125" style="50" customWidth="1"/>
    <col min="1011" max="1011" width="28.5703125" style="50" customWidth="1"/>
    <col min="1012" max="1014" width="6.5703125" style="50" customWidth="1"/>
    <col min="1015" max="1015" width="12.42578125" style="50" customWidth="1"/>
    <col min="1016" max="1021" width="6.5703125" style="50" customWidth="1"/>
    <col min="1022" max="1023" width="9.140625" style="50"/>
    <col min="1024" max="1024" width="27.42578125" style="50" customWidth="1"/>
    <col min="1025" max="1265" width="9.140625" style="50"/>
    <col min="1266" max="1266" width="4.5703125" style="50" customWidth="1"/>
    <col min="1267" max="1267" width="28.5703125" style="50" customWidth="1"/>
    <col min="1268" max="1270" width="6.5703125" style="50" customWidth="1"/>
    <col min="1271" max="1271" width="12.42578125" style="50" customWidth="1"/>
    <col min="1272" max="1277" width="6.5703125" style="50" customWidth="1"/>
    <col min="1278" max="1279" width="9.140625" style="50"/>
    <col min="1280" max="1280" width="27.42578125" style="50" customWidth="1"/>
    <col min="1281" max="1521" width="9.140625" style="50"/>
    <col min="1522" max="1522" width="4.5703125" style="50" customWidth="1"/>
    <col min="1523" max="1523" width="28.5703125" style="50" customWidth="1"/>
    <col min="1524" max="1526" width="6.5703125" style="50" customWidth="1"/>
    <col min="1527" max="1527" width="12.42578125" style="50" customWidth="1"/>
    <col min="1528" max="1533" width="6.5703125" style="50" customWidth="1"/>
    <col min="1534" max="1535" width="9.140625" style="50"/>
    <col min="1536" max="1536" width="27.42578125" style="50" customWidth="1"/>
    <col min="1537" max="1777" width="9.140625" style="50"/>
    <col min="1778" max="1778" width="4.5703125" style="50" customWidth="1"/>
    <col min="1779" max="1779" width="28.5703125" style="50" customWidth="1"/>
    <col min="1780" max="1782" width="6.5703125" style="50" customWidth="1"/>
    <col min="1783" max="1783" width="12.42578125" style="50" customWidth="1"/>
    <col min="1784" max="1789" width="6.5703125" style="50" customWidth="1"/>
    <col min="1790" max="1791" width="9.140625" style="50"/>
    <col min="1792" max="1792" width="27.42578125" style="50" customWidth="1"/>
    <col min="1793" max="2033" width="9.140625" style="50"/>
    <col min="2034" max="2034" width="4.5703125" style="50" customWidth="1"/>
    <col min="2035" max="2035" width="28.5703125" style="50" customWidth="1"/>
    <col min="2036" max="2038" width="6.5703125" style="50" customWidth="1"/>
    <col min="2039" max="2039" width="12.42578125" style="50" customWidth="1"/>
    <col min="2040" max="2045" width="6.5703125" style="50" customWidth="1"/>
    <col min="2046" max="2047" width="9.140625" style="50"/>
    <col min="2048" max="2048" width="27.42578125" style="50" customWidth="1"/>
    <col min="2049" max="2289" width="9.140625" style="50"/>
    <col min="2290" max="2290" width="4.5703125" style="50" customWidth="1"/>
    <col min="2291" max="2291" width="28.5703125" style="50" customWidth="1"/>
    <col min="2292" max="2294" width="6.5703125" style="50" customWidth="1"/>
    <col min="2295" max="2295" width="12.42578125" style="50" customWidth="1"/>
    <col min="2296" max="2301" width="6.5703125" style="50" customWidth="1"/>
    <col min="2302" max="2303" width="9.140625" style="50"/>
    <col min="2304" max="2304" width="27.42578125" style="50" customWidth="1"/>
    <col min="2305" max="2545" width="9.140625" style="50"/>
    <col min="2546" max="2546" width="4.5703125" style="50" customWidth="1"/>
    <col min="2547" max="2547" width="28.5703125" style="50" customWidth="1"/>
    <col min="2548" max="2550" width="6.5703125" style="50" customWidth="1"/>
    <col min="2551" max="2551" width="12.42578125" style="50" customWidth="1"/>
    <col min="2552" max="2557" width="6.5703125" style="50" customWidth="1"/>
    <col min="2558" max="2559" width="9.140625" style="50"/>
    <col min="2560" max="2560" width="27.42578125" style="50" customWidth="1"/>
    <col min="2561" max="2801" width="9.140625" style="50"/>
    <col min="2802" max="2802" width="4.5703125" style="50" customWidth="1"/>
    <col min="2803" max="2803" width="28.5703125" style="50" customWidth="1"/>
    <col min="2804" max="2806" width="6.5703125" style="50" customWidth="1"/>
    <col min="2807" max="2807" width="12.42578125" style="50" customWidth="1"/>
    <col min="2808" max="2813" width="6.5703125" style="50" customWidth="1"/>
    <col min="2814" max="2815" width="9.140625" style="50"/>
    <col min="2816" max="2816" width="27.42578125" style="50" customWidth="1"/>
    <col min="2817" max="3057" width="9.140625" style="50"/>
    <col min="3058" max="3058" width="4.5703125" style="50" customWidth="1"/>
    <col min="3059" max="3059" width="28.5703125" style="50" customWidth="1"/>
    <col min="3060" max="3062" width="6.5703125" style="50" customWidth="1"/>
    <col min="3063" max="3063" width="12.42578125" style="50" customWidth="1"/>
    <col min="3064" max="3069" width="6.5703125" style="50" customWidth="1"/>
    <col min="3070" max="3071" width="9.140625" style="50"/>
    <col min="3072" max="3072" width="27.42578125" style="50" customWidth="1"/>
    <col min="3073" max="3313" width="9.140625" style="50"/>
    <col min="3314" max="3314" width="4.5703125" style="50" customWidth="1"/>
    <col min="3315" max="3315" width="28.5703125" style="50" customWidth="1"/>
    <col min="3316" max="3318" width="6.5703125" style="50" customWidth="1"/>
    <col min="3319" max="3319" width="12.42578125" style="50" customWidth="1"/>
    <col min="3320" max="3325" width="6.5703125" style="50" customWidth="1"/>
    <col min="3326" max="3327" width="9.140625" style="50"/>
    <col min="3328" max="3328" width="27.42578125" style="50" customWidth="1"/>
    <col min="3329" max="3569" width="9.140625" style="50"/>
    <col min="3570" max="3570" width="4.5703125" style="50" customWidth="1"/>
    <col min="3571" max="3571" width="28.5703125" style="50" customWidth="1"/>
    <col min="3572" max="3574" width="6.5703125" style="50" customWidth="1"/>
    <col min="3575" max="3575" width="12.42578125" style="50" customWidth="1"/>
    <col min="3576" max="3581" width="6.5703125" style="50" customWidth="1"/>
    <col min="3582" max="3583" width="9.140625" style="50"/>
    <col min="3584" max="3584" width="27.42578125" style="50" customWidth="1"/>
    <col min="3585" max="3825" width="9.140625" style="50"/>
    <col min="3826" max="3826" width="4.5703125" style="50" customWidth="1"/>
    <col min="3827" max="3827" width="28.5703125" style="50" customWidth="1"/>
    <col min="3828" max="3830" width="6.5703125" style="50" customWidth="1"/>
    <col min="3831" max="3831" width="12.42578125" style="50" customWidth="1"/>
    <col min="3832" max="3837" width="6.5703125" style="50" customWidth="1"/>
    <col min="3838" max="3839" width="9.140625" style="50"/>
    <col min="3840" max="3840" width="27.42578125" style="50" customWidth="1"/>
    <col min="3841" max="4081" width="9.140625" style="50"/>
    <col min="4082" max="4082" width="4.5703125" style="50" customWidth="1"/>
    <col min="4083" max="4083" width="28.5703125" style="50" customWidth="1"/>
    <col min="4084" max="4086" width="6.5703125" style="50" customWidth="1"/>
    <col min="4087" max="4087" width="12.42578125" style="50" customWidth="1"/>
    <col min="4088" max="4093" width="6.5703125" style="50" customWidth="1"/>
    <col min="4094" max="4095" width="9.140625" style="50"/>
    <col min="4096" max="4096" width="27.42578125" style="50" customWidth="1"/>
    <col min="4097" max="4337" width="9.140625" style="50"/>
    <col min="4338" max="4338" width="4.5703125" style="50" customWidth="1"/>
    <col min="4339" max="4339" width="28.5703125" style="50" customWidth="1"/>
    <col min="4340" max="4342" width="6.5703125" style="50" customWidth="1"/>
    <col min="4343" max="4343" width="12.42578125" style="50" customWidth="1"/>
    <col min="4344" max="4349" width="6.5703125" style="50" customWidth="1"/>
    <col min="4350" max="4351" width="9.140625" style="50"/>
    <col min="4352" max="4352" width="27.42578125" style="50" customWidth="1"/>
    <col min="4353" max="4593" width="9.140625" style="50"/>
    <col min="4594" max="4594" width="4.5703125" style="50" customWidth="1"/>
    <col min="4595" max="4595" width="28.5703125" style="50" customWidth="1"/>
    <col min="4596" max="4598" width="6.5703125" style="50" customWidth="1"/>
    <col min="4599" max="4599" width="12.42578125" style="50" customWidth="1"/>
    <col min="4600" max="4605" width="6.5703125" style="50" customWidth="1"/>
    <col min="4606" max="4607" width="9.140625" style="50"/>
    <col min="4608" max="4608" width="27.42578125" style="50" customWidth="1"/>
    <col min="4609" max="4849" width="9.140625" style="50"/>
    <col min="4850" max="4850" width="4.5703125" style="50" customWidth="1"/>
    <col min="4851" max="4851" width="28.5703125" style="50" customWidth="1"/>
    <col min="4852" max="4854" width="6.5703125" style="50" customWidth="1"/>
    <col min="4855" max="4855" width="12.42578125" style="50" customWidth="1"/>
    <col min="4856" max="4861" width="6.5703125" style="50" customWidth="1"/>
    <col min="4862" max="4863" width="9.140625" style="50"/>
    <col min="4864" max="4864" width="27.42578125" style="50" customWidth="1"/>
    <col min="4865" max="5105" width="9.140625" style="50"/>
    <col min="5106" max="5106" width="4.5703125" style="50" customWidth="1"/>
    <col min="5107" max="5107" width="28.5703125" style="50" customWidth="1"/>
    <col min="5108" max="5110" width="6.5703125" style="50" customWidth="1"/>
    <col min="5111" max="5111" width="12.42578125" style="50" customWidth="1"/>
    <col min="5112" max="5117" width="6.5703125" style="50" customWidth="1"/>
    <col min="5118" max="5119" width="9.140625" style="50"/>
    <col min="5120" max="5120" width="27.42578125" style="50" customWidth="1"/>
    <col min="5121" max="5361" width="9.140625" style="50"/>
    <col min="5362" max="5362" width="4.5703125" style="50" customWidth="1"/>
    <col min="5363" max="5363" width="28.5703125" style="50" customWidth="1"/>
    <col min="5364" max="5366" width="6.5703125" style="50" customWidth="1"/>
    <col min="5367" max="5367" width="12.42578125" style="50" customWidth="1"/>
    <col min="5368" max="5373" width="6.5703125" style="50" customWidth="1"/>
    <col min="5374" max="5375" width="9.140625" style="50"/>
    <col min="5376" max="5376" width="27.42578125" style="50" customWidth="1"/>
    <col min="5377" max="5617" width="9.140625" style="50"/>
    <col min="5618" max="5618" width="4.5703125" style="50" customWidth="1"/>
    <col min="5619" max="5619" width="28.5703125" style="50" customWidth="1"/>
    <col min="5620" max="5622" width="6.5703125" style="50" customWidth="1"/>
    <col min="5623" max="5623" width="12.42578125" style="50" customWidth="1"/>
    <col min="5624" max="5629" width="6.5703125" style="50" customWidth="1"/>
    <col min="5630" max="5631" width="9.140625" style="50"/>
    <col min="5632" max="5632" width="27.42578125" style="50" customWidth="1"/>
    <col min="5633" max="5873" width="9.140625" style="50"/>
    <col min="5874" max="5874" width="4.5703125" style="50" customWidth="1"/>
    <col min="5875" max="5875" width="28.5703125" style="50" customWidth="1"/>
    <col min="5876" max="5878" width="6.5703125" style="50" customWidth="1"/>
    <col min="5879" max="5879" width="12.42578125" style="50" customWidth="1"/>
    <col min="5880" max="5885" width="6.5703125" style="50" customWidth="1"/>
    <col min="5886" max="5887" width="9.140625" style="50"/>
    <col min="5888" max="5888" width="27.42578125" style="50" customWidth="1"/>
    <col min="5889" max="6129" width="9.140625" style="50"/>
    <col min="6130" max="6130" width="4.5703125" style="50" customWidth="1"/>
    <col min="6131" max="6131" width="28.5703125" style="50" customWidth="1"/>
    <col min="6132" max="6134" width="6.5703125" style="50" customWidth="1"/>
    <col min="6135" max="6135" width="12.42578125" style="50" customWidth="1"/>
    <col min="6136" max="6141" width="6.5703125" style="50" customWidth="1"/>
    <col min="6142" max="6143" width="9.140625" style="50"/>
    <col min="6144" max="6144" width="27.42578125" style="50" customWidth="1"/>
    <col min="6145" max="6385" width="9.140625" style="50"/>
    <col min="6386" max="6386" width="4.5703125" style="50" customWidth="1"/>
    <col min="6387" max="6387" width="28.5703125" style="50" customWidth="1"/>
    <col min="6388" max="6390" width="6.5703125" style="50" customWidth="1"/>
    <col min="6391" max="6391" width="12.42578125" style="50" customWidth="1"/>
    <col min="6392" max="6397" width="6.5703125" style="50" customWidth="1"/>
    <col min="6398" max="6399" width="9.140625" style="50"/>
    <col min="6400" max="6400" width="27.42578125" style="50" customWidth="1"/>
    <col min="6401" max="6641" width="9.140625" style="50"/>
    <col min="6642" max="6642" width="4.5703125" style="50" customWidth="1"/>
    <col min="6643" max="6643" width="28.5703125" style="50" customWidth="1"/>
    <col min="6644" max="6646" width="6.5703125" style="50" customWidth="1"/>
    <col min="6647" max="6647" width="12.42578125" style="50" customWidth="1"/>
    <col min="6648" max="6653" width="6.5703125" style="50" customWidth="1"/>
    <col min="6654" max="6655" width="9.140625" style="50"/>
    <col min="6656" max="6656" width="27.42578125" style="50" customWidth="1"/>
    <col min="6657" max="6897" width="9.140625" style="50"/>
    <col min="6898" max="6898" width="4.5703125" style="50" customWidth="1"/>
    <col min="6899" max="6899" width="28.5703125" style="50" customWidth="1"/>
    <col min="6900" max="6902" width="6.5703125" style="50" customWidth="1"/>
    <col min="6903" max="6903" width="12.42578125" style="50" customWidth="1"/>
    <col min="6904" max="6909" width="6.5703125" style="50" customWidth="1"/>
    <col min="6910" max="6911" width="9.140625" style="50"/>
    <col min="6912" max="6912" width="27.42578125" style="50" customWidth="1"/>
    <col min="6913" max="7153" width="9.140625" style="50"/>
    <col min="7154" max="7154" width="4.5703125" style="50" customWidth="1"/>
    <col min="7155" max="7155" width="28.5703125" style="50" customWidth="1"/>
    <col min="7156" max="7158" width="6.5703125" style="50" customWidth="1"/>
    <col min="7159" max="7159" width="12.42578125" style="50" customWidth="1"/>
    <col min="7160" max="7165" width="6.5703125" style="50" customWidth="1"/>
    <col min="7166" max="7167" width="9.140625" style="50"/>
    <col min="7168" max="7168" width="27.42578125" style="50" customWidth="1"/>
    <col min="7169" max="7409" width="9.140625" style="50"/>
    <col min="7410" max="7410" width="4.5703125" style="50" customWidth="1"/>
    <col min="7411" max="7411" width="28.5703125" style="50" customWidth="1"/>
    <col min="7412" max="7414" width="6.5703125" style="50" customWidth="1"/>
    <col min="7415" max="7415" width="12.42578125" style="50" customWidth="1"/>
    <col min="7416" max="7421" width="6.5703125" style="50" customWidth="1"/>
    <col min="7422" max="7423" width="9.140625" style="50"/>
    <col min="7424" max="7424" width="27.42578125" style="50" customWidth="1"/>
    <col min="7425" max="7665" width="9.140625" style="50"/>
    <col min="7666" max="7666" width="4.5703125" style="50" customWidth="1"/>
    <col min="7667" max="7667" width="28.5703125" style="50" customWidth="1"/>
    <col min="7668" max="7670" width="6.5703125" style="50" customWidth="1"/>
    <col min="7671" max="7671" width="12.42578125" style="50" customWidth="1"/>
    <col min="7672" max="7677" width="6.5703125" style="50" customWidth="1"/>
    <col min="7678" max="7679" width="9.140625" style="50"/>
    <col min="7680" max="7680" width="27.42578125" style="50" customWidth="1"/>
    <col min="7681" max="7921" width="9.140625" style="50"/>
    <col min="7922" max="7922" width="4.5703125" style="50" customWidth="1"/>
    <col min="7923" max="7923" width="28.5703125" style="50" customWidth="1"/>
    <col min="7924" max="7926" width="6.5703125" style="50" customWidth="1"/>
    <col min="7927" max="7927" width="12.42578125" style="50" customWidth="1"/>
    <col min="7928" max="7933" width="6.5703125" style="50" customWidth="1"/>
    <col min="7934" max="7935" width="9.140625" style="50"/>
    <col min="7936" max="7936" width="27.42578125" style="50" customWidth="1"/>
    <col min="7937" max="8177" width="9.140625" style="50"/>
    <col min="8178" max="8178" width="4.5703125" style="50" customWidth="1"/>
    <col min="8179" max="8179" width="28.5703125" style="50" customWidth="1"/>
    <col min="8180" max="8182" width="6.5703125" style="50" customWidth="1"/>
    <col min="8183" max="8183" width="12.42578125" style="50" customWidth="1"/>
    <col min="8184" max="8189" width="6.5703125" style="50" customWidth="1"/>
    <col min="8190" max="8191" width="9.140625" style="50"/>
    <col min="8192" max="8192" width="27.42578125" style="50" customWidth="1"/>
    <col min="8193" max="8433" width="9.140625" style="50"/>
    <col min="8434" max="8434" width="4.5703125" style="50" customWidth="1"/>
    <col min="8435" max="8435" width="28.5703125" style="50" customWidth="1"/>
    <col min="8436" max="8438" width="6.5703125" style="50" customWidth="1"/>
    <col min="8439" max="8439" width="12.42578125" style="50" customWidth="1"/>
    <col min="8440" max="8445" width="6.5703125" style="50" customWidth="1"/>
    <col min="8446" max="8447" width="9.140625" style="50"/>
    <col min="8448" max="8448" width="27.42578125" style="50" customWidth="1"/>
    <col min="8449" max="8689" width="9.140625" style="50"/>
    <col min="8690" max="8690" width="4.5703125" style="50" customWidth="1"/>
    <col min="8691" max="8691" width="28.5703125" style="50" customWidth="1"/>
    <col min="8692" max="8694" width="6.5703125" style="50" customWidth="1"/>
    <col min="8695" max="8695" width="12.42578125" style="50" customWidth="1"/>
    <col min="8696" max="8701" width="6.5703125" style="50" customWidth="1"/>
    <col min="8702" max="8703" width="9.140625" style="50"/>
    <col min="8704" max="8704" width="27.42578125" style="50" customWidth="1"/>
    <col min="8705" max="8945" width="9.140625" style="50"/>
    <col min="8946" max="8946" width="4.5703125" style="50" customWidth="1"/>
    <col min="8947" max="8947" width="28.5703125" style="50" customWidth="1"/>
    <col min="8948" max="8950" width="6.5703125" style="50" customWidth="1"/>
    <col min="8951" max="8951" width="12.42578125" style="50" customWidth="1"/>
    <col min="8952" max="8957" width="6.5703125" style="50" customWidth="1"/>
    <col min="8958" max="8959" width="9.140625" style="50"/>
    <col min="8960" max="8960" width="27.42578125" style="50" customWidth="1"/>
    <col min="8961" max="9201" width="9.140625" style="50"/>
    <col min="9202" max="9202" width="4.5703125" style="50" customWidth="1"/>
    <col min="9203" max="9203" width="28.5703125" style="50" customWidth="1"/>
    <col min="9204" max="9206" width="6.5703125" style="50" customWidth="1"/>
    <col min="9207" max="9207" width="12.42578125" style="50" customWidth="1"/>
    <col min="9208" max="9213" width="6.5703125" style="50" customWidth="1"/>
    <col min="9214" max="9215" width="9.140625" style="50"/>
    <col min="9216" max="9216" width="27.42578125" style="50" customWidth="1"/>
    <col min="9217" max="9457" width="9.140625" style="50"/>
    <col min="9458" max="9458" width="4.5703125" style="50" customWidth="1"/>
    <col min="9459" max="9459" width="28.5703125" style="50" customWidth="1"/>
    <col min="9460" max="9462" width="6.5703125" style="50" customWidth="1"/>
    <col min="9463" max="9463" width="12.42578125" style="50" customWidth="1"/>
    <col min="9464" max="9469" width="6.5703125" style="50" customWidth="1"/>
    <col min="9470" max="9471" width="9.140625" style="50"/>
    <col min="9472" max="9472" width="27.42578125" style="50" customWidth="1"/>
    <col min="9473" max="9713" width="9.140625" style="50"/>
    <col min="9714" max="9714" width="4.5703125" style="50" customWidth="1"/>
    <col min="9715" max="9715" width="28.5703125" style="50" customWidth="1"/>
    <col min="9716" max="9718" width="6.5703125" style="50" customWidth="1"/>
    <col min="9719" max="9719" width="12.42578125" style="50" customWidth="1"/>
    <col min="9720" max="9725" width="6.5703125" style="50" customWidth="1"/>
    <col min="9726" max="9727" width="9.140625" style="50"/>
    <col min="9728" max="9728" width="27.42578125" style="50" customWidth="1"/>
    <col min="9729" max="9969" width="9.140625" style="50"/>
    <col min="9970" max="9970" width="4.5703125" style="50" customWidth="1"/>
    <col min="9971" max="9971" width="28.5703125" style="50" customWidth="1"/>
    <col min="9972" max="9974" width="6.5703125" style="50" customWidth="1"/>
    <col min="9975" max="9975" width="12.42578125" style="50" customWidth="1"/>
    <col min="9976" max="9981" width="6.5703125" style="50" customWidth="1"/>
    <col min="9982" max="9983" width="9.140625" style="50"/>
    <col min="9984" max="9984" width="27.42578125" style="50" customWidth="1"/>
    <col min="9985" max="10225" width="9.140625" style="50"/>
    <col min="10226" max="10226" width="4.5703125" style="50" customWidth="1"/>
    <col min="10227" max="10227" width="28.5703125" style="50" customWidth="1"/>
    <col min="10228" max="10230" width="6.5703125" style="50" customWidth="1"/>
    <col min="10231" max="10231" width="12.42578125" style="50" customWidth="1"/>
    <col min="10232" max="10237" width="6.5703125" style="50" customWidth="1"/>
    <col min="10238" max="10239" width="9.140625" style="50"/>
    <col min="10240" max="10240" width="27.42578125" style="50" customWidth="1"/>
    <col min="10241" max="10481" width="9.140625" style="50"/>
    <col min="10482" max="10482" width="4.5703125" style="50" customWidth="1"/>
    <col min="10483" max="10483" width="28.5703125" style="50" customWidth="1"/>
    <col min="10484" max="10486" width="6.5703125" style="50" customWidth="1"/>
    <col min="10487" max="10487" width="12.42578125" style="50" customWidth="1"/>
    <col min="10488" max="10493" width="6.5703125" style="50" customWidth="1"/>
    <col min="10494" max="10495" width="9.140625" style="50"/>
    <col min="10496" max="10496" width="27.42578125" style="50" customWidth="1"/>
    <col min="10497" max="10737" width="9.140625" style="50"/>
    <col min="10738" max="10738" width="4.5703125" style="50" customWidth="1"/>
    <col min="10739" max="10739" width="28.5703125" style="50" customWidth="1"/>
    <col min="10740" max="10742" width="6.5703125" style="50" customWidth="1"/>
    <col min="10743" max="10743" width="12.42578125" style="50" customWidth="1"/>
    <col min="10744" max="10749" width="6.5703125" style="50" customWidth="1"/>
    <col min="10750" max="10751" width="9.140625" style="50"/>
    <col min="10752" max="10752" width="27.42578125" style="50" customWidth="1"/>
    <col min="10753" max="10993" width="9.140625" style="50"/>
    <col min="10994" max="10994" width="4.5703125" style="50" customWidth="1"/>
    <col min="10995" max="10995" width="28.5703125" style="50" customWidth="1"/>
    <col min="10996" max="10998" width="6.5703125" style="50" customWidth="1"/>
    <col min="10999" max="10999" width="12.42578125" style="50" customWidth="1"/>
    <col min="11000" max="11005" width="6.5703125" style="50" customWidth="1"/>
    <col min="11006" max="11007" width="9.140625" style="50"/>
    <col min="11008" max="11008" width="27.42578125" style="50" customWidth="1"/>
    <col min="11009" max="11249" width="9.140625" style="50"/>
    <col min="11250" max="11250" width="4.5703125" style="50" customWidth="1"/>
    <col min="11251" max="11251" width="28.5703125" style="50" customWidth="1"/>
    <col min="11252" max="11254" width="6.5703125" style="50" customWidth="1"/>
    <col min="11255" max="11255" width="12.42578125" style="50" customWidth="1"/>
    <col min="11256" max="11261" width="6.5703125" style="50" customWidth="1"/>
    <col min="11262" max="11263" width="9.140625" style="50"/>
    <col min="11264" max="11264" width="27.42578125" style="50" customWidth="1"/>
    <col min="11265" max="11505" width="9.140625" style="50"/>
    <col min="11506" max="11506" width="4.5703125" style="50" customWidth="1"/>
    <col min="11507" max="11507" width="28.5703125" style="50" customWidth="1"/>
    <col min="11508" max="11510" width="6.5703125" style="50" customWidth="1"/>
    <col min="11511" max="11511" width="12.42578125" style="50" customWidth="1"/>
    <col min="11512" max="11517" width="6.5703125" style="50" customWidth="1"/>
    <col min="11518" max="11519" width="9.140625" style="50"/>
    <col min="11520" max="11520" width="27.42578125" style="50" customWidth="1"/>
    <col min="11521" max="11761" width="9.140625" style="50"/>
    <col min="11762" max="11762" width="4.5703125" style="50" customWidth="1"/>
    <col min="11763" max="11763" width="28.5703125" style="50" customWidth="1"/>
    <col min="11764" max="11766" width="6.5703125" style="50" customWidth="1"/>
    <col min="11767" max="11767" width="12.42578125" style="50" customWidth="1"/>
    <col min="11768" max="11773" width="6.5703125" style="50" customWidth="1"/>
    <col min="11774" max="11775" width="9.140625" style="50"/>
    <col min="11776" max="11776" width="27.42578125" style="50" customWidth="1"/>
    <col min="11777" max="12017" width="9.140625" style="50"/>
    <col min="12018" max="12018" width="4.5703125" style="50" customWidth="1"/>
    <col min="12019" max="12019" width="28.5703125" style="50" customWidth="1"/>
    <col min="12020" max="12022" width="6.5703125" style="50" customWidth="1"/>
    <col min="12023" max="12023" width="12.42578125" style="50" customWidth="1"/>
    <col min="12024" max="12029" width="6.5703125" style="50" customWidth="1"/>
    <col min="12030" max="12031" width="9.140625" style="50"/>
    <col min="12032" max="12032" width="27.42578125" style="50" customWidth="1"/>
    <col min="12033" max="12273" width="9.140625" style="50"/>
    <col min="12274" max="12274" width="4.5703125" style="50" customWidth="1"/>
    <col min="12275" max="12275" width="28.5703125" style="50" customWidth="1"/>
    <col min="12276" max="12278" width="6.5703125" style="50" customWidth="1"/>
    <col min="12279" max="12279" width="12.42578125" style="50" customWidth="1"/>
    <col min="12280" max="12285" width="6.5703125" style="50" customWidth="1"/>
    <col min="12286" max="12287" width="9.140625" style="50"/>
    <col min="12288" max="12288" width="27.42578125" style="50" customWidth="1"/>
    <col min="12289" max="12529" width="9.140625" style="50"/>
    <col min="12530" max="12530" width="4.5703125" style="50" customWidth="1"/>
    <col min="12531" max="12531" width="28.5703125" style="50" customWidth="1"/>
    <col min="12532" max="12534" width="6.5703125" style="50" customWidth="1"/>
    <col min="12535" max="12535" width="12.42578125" style="50" customWidth="1"/>
    <col min="12536" max="12541" width="6.5703125" style="50" customWidth="1"/>
    <col min="12542" max="12543" width="9.140625" style="50"/>
    <col min="12544" max="12544" width="27.42578125" style="50" customWidth="1"/>
    <col min="12545" max="12785" width="9.140625" style="50"/>
    <col min="12786" max="12786" width="4.5703125" style="50" customWidth="1"/>
    <col min="12787" max="12787" width="28.5703125" style="50" customWidth="1"/>
    <col min="12788" max="12790" width="6.5703125" style="50" customWidth="1"/>
    <col min="12791" max="12791" width="12.42578125" style="50" customWidth="1"/>
    <col min="12792" max="12797" width="6.5703125" style="50" customWidth="1"/>
    <col min="12798" max="12799" width="9.140625" style="50"/>
    <col min="12800" max="12800" width="27.42578125" style="50" customWidth="1"/>
    <col min="12801" max="13041" width="9.140625" style="50"/>
    <col min="13042" max="13042" width="4.5703125" style="50" customWidth="1"/>
    <col min="13043" max="13043" width="28.5703125" style="50" customWidth="1"/>
    <col min="13044" max="13046" width="6.5703125" style="50" customWidth="1"/>
    <col min="13047" max="13047" width="12.42578125" style="50" customWidth="1"/>
    <col min="13048" max="13053" width="6.5703125" style="50" customWidth="1"/>
    <col min="13054" max="13055" width="9.140625" style="50"/>
    <col min="13056" max="13056" width="27.42578125" style="50" customWidth="1"/>
    <col min="13057" max="13297" width="9.140625" style="50"/>
    <col min="13298" max="13298" width="4.5703125" style="50" customWidth="1"/>
    <col min="13299" max="13299" width="28.5703125" style="50" customWidth="1"/>
    <col min="13300" max="13302" width="6.5703125" style="50" customWidth="1"/>
    <col min="13303" max="13303" width="12.42578125" style="50" customWidth="1"/>
    <col min="13304" max="13309" width="6.5703125" style="50" customWidth="1"/>
    <col min="13310" max="13311" width="9.140625" style="50"/>
    <col min="13312" max="13312" width="27.42578125" style="50" customWidth="1"/>
    <col min="13313" max="13553" width="9.140625" style="50"/>
    <col min="13554" max="13554" width="4.5703125" style="50" customWidth="1"/>
    <col min="13555" max="13555" width="28.5703125" style="50" customWidth="1"/>
    <col min="13556" max="13558" width="6.5703125" style="50" customWidth="1"/>
    <col min="13559" max="13559" width="12.42578125" style="50" customWidth="1"/>
    <col min="13560" max="13565" width="6.5703125" style="50" customWidth="1"/>
    <col min="13566" max="13567" width="9.140625" style="50"/>
    <col min="13568" max="13568" width="27.42578125" style="50" customWidth="1"/>
    <col min="13569" max="13809" width="9.140625" style="50"/>
    <col min="13810" max="13810" width="4.5703125" style="50" customWidth="1"/>
    <col min="13811" max="13811" width="28.5703125" style="50" customWidth="1"/>
    <col min="13812" max="13814" width="6.5703125" style="50" customWidth="1"/>
    <col min="13815" max="13815" width="12.42578125" style="50" customWidth="1"/>
    <col min="13816" max="13821" width="6.5703125" style="50" customWidth="1"/>
    <col min="13822" max="13823" width="9.140625" style="50"/>
    <col min="13824" max="13824" width="27.42578125" style="50" customWidth="1"/>
    <col min="13825" max="14065" width="9.140625" style="50"/>
    <col min="14066" max="14066" width="4.5703125" style="50" customWidth="1"/>
    <col min="14067" max="14067" width="28.5703125" style="50" customWidth="1"/>
    <col min="14068" max="14070" width="6.5703125" style="50" customWidth="1"/>
    <col min="14071" max="14071" width="12.42578125" style="50" customWidth="1"/>
    <col min="14072" max="14077" width="6.5703125" style="50" customWidth="1"/>
    <col min="14078" max="14079" width="9.140625" style="50"/>
    <col min="14080" max="14080" width="27.42578125" style="50" customWidth="1"/>
    <col min="14081" max="14321" width="9.140625" style="50"/>
    <col min="14322" max="14322" width="4.5703125" style="50" customWidth="1"/>
    <col min="14323" max="14323" width="28.5703125" style="50" customWidth="1"/>
    <col min="14324" max="14326" width="6.5703125" style="50" customWidth="1"/>
    <col min="14327" max="14327" width="12.42578125" style="50" customWidth="1"/>
    <col min="14328" max="14333" width="6.5703125" style="50" customWidth="1"/>
    <col min="14334" max="14335" width="9.140625" style="50"/>
    <col min="14336" max="14336" width="27.42578125" style="50" customWidth="1"/>
    <col min="14337" max="14577" width="9.140625" style="50"/>
    <col min="14578" max="14578" width="4.5703125" style="50" customWidth="1"/>
    <col min="14579" max="14579" width="28.5703125" style="50" customWidth="1"/>
    <col min="14580" max="14582" width="6.5703125" style="50" customWidth="1"/>
    <col min="14583" max="14583" width="12.42578125" style="50" customWidth="1"/>
    <col min="14584" max="14589" width="6.5703125" style="50" customWidth="1"/>
    <col min="14590" max="14591" width="9.140625" style="50"/>
    <col min="14592" max="14592" width="27.42578125" style="50" customWidth="1"/>
    <col min="14593" max="14833" width="9.140625" style="50"/>
    <col min="14834" max="14834" width="4.5703125" style="50" customWidth="1"/>
    <col min="14835" max="14835" width="28.5703125" style="50" customWidth="1"/>
    <col min="14836" max="14838" width="6.5703125" style="50" customWidth="1"/>
    <col min="14839" max="14839" width="12.42578125" style="50" customWidth="1"/>
    <col min="14840" max="14845" width="6.5703125" style="50" customWidth="1"/>
    <col min="14846" max="14847" width="9.140625" style="50"/>
    <col min="14848" max="14848" width="27.42578125" style="50" customWidth="1"/>
    <col min="14849" max="15089" width="9.140625" style="50"/>
    <col min="15090" max="15090" width="4.5703125" style="50" customWidth="1"/>
    <col min="15091" max="15091" width="28.5703125" style="50" customWidth="1"/>
    <col min="15092" max="15094" width="6.5703125" style="50" customWidth="1"/>
    <col min="15095" max="15095" width="12.42578125" style="50" customWidth="1"/>
    <col min="15096" max="15101" width="6.5703125" style="50" customWidth="1"/>
    <col min="15102" max="15103" width="9.140625" style="50"/>
    <col min="15104" max="15104" width="27.42578125" style="50" customWidth="1"/>
    <col min="15105" max="15345" width="9.140625" style="50"/>
    <col min="15346" max="15346" width="4.5703125" style="50" customWidth="1"/>
    <col min="15347" max="15347" width="28.5703125" style="50" customWidth="1"/>
    <col min="15348" max="15350" width="6.5703125" style="50" customWidth="1"/>
    <col min="15351" max="15351" width="12.42578125" style="50" customWidth="1"/>
    <col min="15352" max="15357" width="6.5703125" style="50" customWidth="1"/>
    <col min="15358" max="15359" width="9.140625" style="50"/>
    <col min="15360" max="15360" width="27.42578125" style="50" customWidth="1"/>
    <col min="15361" max="15601" width="9.140625" style="50"/>
    <col min="15602" max="15602" width="4.5703125" style="50" customWidth="1"/>
    <col min="15603" max="15603" width="28.5703125" style="50" customWidth="1"/>
    <col min="15604" max="15606" width="6.5703125" style="50" customWidth="1"/>
    <col min="15607" max="15607" width="12.42578125" style="50" customWidth="1"/>
    <col min="15608" max="15613" width="6.5703125" style="50" customWidth="1"/>
    <col min="15614" max="15615" width="9.140625" style="50"/>
    <col min="15616" max="15616" width="27.42578125" style="50" customWidth="1"/>
    <col min="15617" max="15857" width="9.140625" style="50"/>
    <col min="15858" max="15858" width="4.5703125" style="50" customWidth="1"/>
    <col min="15859" max="15859" width="28.5703125" style="50" customWidth="1"/>
    <col min="15860" max="15862" width="6.5703125" style="50" customWidth="1"/>
    <col min="15863" max="15863" width="12.42578125" style="50" customWidth="1"/>
    <col min="15864" max="15869" width="6.5703125" style="50" customWidth="1"/>
    <col min="15870" max="15871" width="9.140625" style="50"/>
    <col min="15872" max="15872" width="27.42578125" style="50" customWidth="1"/>
    <col min="15873" max="16113" width="9.140625" style="50"/>
    <col min="16114" max="16114" width="4.5703125" style="50" customWidth="1"/>
    <col min="16115" max="16115" width="28.5703125" style="50" customWidth="1"/>
    <col min="16116" max="16118" width="6.5703125" style="50" customWidth="1"/>
    <col min="16119" max="16119" width="12.42578125" style="50" customWidth="1"/>
    <col min="16120" max="16125" width="6.5703125" style="50" customWidth="1"/>
    <col min="16126" max="16127" width="9.140625" style="50"/>
    <col min="16128" max="16128" width="27.42578125" style="50" customWidth="1"/>
    <col min="16129" max="16384" width="9.140625" style="50"/>
  </cols>
  <sheetData>
    <row r="1" spans="1:12" ht="27.75" customHeight="1" x14ac:dyDescent="0.25">
      <c r="E1" s="98" t="s">
        <v>272</v>
      </c>
    </row>
    <row r="2" spans="1:12" ht="45.75" customHeight="1" x14ac:dyDescent="0.25">
      <c r="A2" s="157" t="s">
        <v>184</v>
      </c>
      <c r="B2" s="157"/>
      <c r="C2" s="157"/>
      <c r="D2" s="157"/>
      <c r="E2" s="157"/>
    </row>
    <row r="3" spans="1:12" ht="38.25" customHeight="1" x14ac:dyDescent="0.25">
      <c r="A3" s="149" t="s">
        <v>273</v>
      </c>
      <c r="B3" s="149"/>
      <c r="C3" s="149"/>
      <c r="D3" s="149"/>
      <c r="E3" s="81"/>
      <c r="F3" s="49"/>
      <c r="G3" s="49"/>
      <c r="H3" s="148"/>
      <c r="I3" s="148"/>
      <c r="J3" s="148"/>
      <c r="K3" s="148"/>
      <c r="L3" s="148"/>
    </row>
    <row r="4" spans="1:12" ht="76.5" customHeight="1" x14ac:dyDescent="0.25">
      <c r="A4" s="150" t="s">
        <v>138</v>
      </c>
      <c r="B4" s="150"/>
      <c r="C4" s="150"/>
      <c r="D4" s="150"/>
      <c r="E4" s="92" t="s">
        <v>288</v>
      </c>
      <c r="F4" s="49"/>
      <c r="G4" s="49"/>
      <c r="H4" s="49"/>
      <c r="I4" s="49"/>
      <c r="J4" s="49"/>
      <c r="K4" s="49"/>
      <c r="L4" s="49"/>
    </row>
    <row r="5" spans="1:12" ht="28.5" customHeight="1" x14ac:dyDescent="0.25">
      <c r="A5" s="151" t="s">
        <v>122</v>
      </c>
      <c r="B5" s="151"/>
      <c r="C5" s="151"/>
      <c r="D5" s="151"/>
      <c r="E5" s="8"/>
      <c r="F5" s="49"/>
      <c r="G5" s="49"/>
      <c r="H5" s="49"/>
      <c r="I5" s="49"/>
      <c r="J5" s="49"/>
      <c r="K5" s="49"/>
      <c r="L5" s="49"/>
    </row>
    <row r="6" spans="1:12" ht="25.5" customHeight="1" x14ac:dyDescent="0.25">
      <c r="A6" s="80" t="s">
        <v>90</v>
      </c>
      <c r="B6" s="51" t="s">
        <v>91</v>
      </c>
      <c r="C6" s="52" t="s">
        <v>96</v>
      </c>
      <c r="D6" s="53" t="s">
        <v>16</v>
      </c>
      <c r="E6" s="54" t="s">
        <v>44</v>
      </c>
      <c r="F6" s="2"/>
      <c r="G6" s="2"/>
      <c r="H6" s="2"/>
      <c r="I6" s="2"/>
      <c r="J6" s="2"/>
      <c r="K6" s="2"/>
      <c r="L6" s="2"/>
    </row>
    <row r="7" spans="1:12" ht="12.75" customHeight="1" x14ac:dyDescent="0.25">
      <c r="A7" s="55">
        <v>1</v>
      </c>
      <c r="B7" s="55">
        <v>2</v>
      </c>
      <c r="C7" s="56">
        <v>3</v>
      </c>
      <c r="D7" s="57">
        <v>4</v>
      </c>
      <c r="E7" s="58">
        <v>5</v>
      </c>
    </row>
    <row r="8" spans="1:12" ht="21" customHeight="1" x14ac:dyDescent="0.25">
      <c r="A8" s="166" t="s">
        <v>170</v>
      </c>
      <c r="B8" s="167"/>
      <c r="C8" s="154" t="s">
        <v>66</v>
      </c>
      <c r="D8" s="89" t="s">
        <v>166</v>
      </c>
      <c r="E8" s="90">
        <f>SUM(E10+E12)</f>
        <v>1</v>
      </c>
    </row>
    <row r="9" spans="1:12" ht="21" customHeight="1" x14ac:dyDescent="0.25">
      <c r="A9" s="168"/>
      <c r="B9" s="169"/>
      <c r="C9" s="155"/>
      <c r="D9" s="89" t="s">
        <v>92</v>
      </c>
      <c r="E9" s="90">
        <f>SUM(E11+E13)</f>
        <v>1</v>
      </c>
    </row>
    <row r="10" spans="1:12" ht="15" customHeight="1" x14ac:dyDescent="0.25">
      <c r="A10" s="168"/>
      <c r="B10" s="169"/>
      <c r="C10" s="143" t="s">
        <v>95</v>
      </c>
      <c r="D10" s="87" t="s">
        <v>166</v>
      </c>
      <c r="E10" s="88">
        <f>SUM(E14+E18)</f>
        <v>1</v>
      </c>
    </row>
    <row r="11" spans="1:12" x14ac:dyDescent="0.25">
      <c r="A11" s="168"/>
      <c r="B11" s="169"/>
      <c r="C11" s="144"/>
      <c r="D11" s="87" t="s">
        <v>92</v>
      </c>
      <c r="E11" s="88">
        <f>SUM(E15+E19)</f>
        <v>1</v>
      </c>
    </row>
    <row r="12" spans="1:12" x14ac:dyDescent="0.25">
      <c r="A12" s="168"/>
      <c r="B12" s="169"/>
      <c r="C12" s="140" t="s">
        <v>110</v>
      </c>
      <c r="D12" s="87" t="s">
        <v>166</v>
      </c>
      <c r="E12" s="88">
        <f>SUM(E16+E20)</f>
        <v>0</v>
      </c>
    </row>
    <row r="13" spans="1:12" x14ac:dyDescent="0.25">
      <c r="A13" s="170"/>
      <c r="B13" s="171"/>
      <c r="C13" s="141"/>
      <c r="D13" s="87" t="s">
        <v>92</v>
      </c>
      <c r="E13" s="88">
        <f>SUM(E17+E21)</f>
        <v>0</v>
      </c>
    </row>
    <row r="14" spans="1:12" ht="21" customHeight="1" x14ac:dyDescent="0.25">
      <c r="A14" s="132"/>
      <c r="B14" s="132" t="s">
        <v>161</v>
      </c>
      <c r="C14" s="138" t="s">
        <v>95</v>
      </c>
      <c r="D14" s="59" t="s">
        <v>166</v>
      </c>
      <c r="E14" s="9">
        <v>1</v>
      </c>
    </row>
    <row r="15" spans="1:12" ht="21" customHeight="1" x14ac:dyDescent="0.25">
      <c r="A15" s="133"/>
      <c r="B15" s="133"/>
      <c r="C15" s="138"/>
      <c r="D15" s="59" t="s">
        <v>92</v>
      </c>
      <c r="E15" s="9">
        <v>1</v>
      </c>
    </row>
    <row r="16" spans="1:12" x14ac:dyDescent="0.25">
      <c r="A16" s="133"/>
      <c r="B16" s="133"/>
      <c r="C16" s="139" t="s">
        <v>110</v>
      </c>
      <c r="D16" s="59" t="s">
        <v>166</v>
      </c>
      <c r="E16" s="9"/>
    </row>
    <row r="17" spans="1:5" x14ac:dyDescent="0.25">
      <c r="A17" s="133"/>
      <c r="B17" s="134"/>
      <c r="C17" s="139"/>
      <c r="D17" s="59" t="s">
        <v>92</v>
      </c>
      <c r="E17" s="9"/>
    </row>
    <row r="18" spans="1:5" x14ac:dyDescent="0.25">
      <c r="A18" s="133"/>
      <c r="B18" s="132" t="s">
        <v>162</v>
      </c>
      <c r="C18" s="138" t="s">
        <v>95</v>
      </c>
      <c r="D18" s="59" t="s">
        <v>166</v>
      </c>
      <c r="E18" s="9"/>
    </row>
    <row r="19" spans="1:5" x14ac:dyDescent="0.25">
      <c r="A19" s="133"/>
      <c r="B19" s="133"/>
      <c r="C19" s="138"/>
      <c r="D19" s="59" t="s">
        <v>92</v>
      </c>
      <c r="E19" s="9"/>
    </row>
    <row r="20" spans="1:5" x14ac:dyDescent="0.25">
      <c r="A20" s="133"/>
      <c r="B20" s="133"/>
      <c r="C20" s="139" t="s">
        <v>110</v>
      </c>
      <c r="D20" s="59" t="s">
        <v>166</v>
      </c>
      <c r="E20" s="9"/>
    </row>
    <row r="21" spans="1:5" x14ac:dyDescent="0.25">
      <c r="A21" s="134"/>
      <c r="B21" s="134"/>
      <c r="C21" s="139"/>
      <c r="D21" s="59" t="s">
        <v>92</v>
      </c>
      <c r="E21" s="9"/>
    </row>
    <row r="22" spans="1:5" x14ac:dyDescent="0.25">
      <c r="A22" s="166" t="s">
        <v>171</v>
      </c>
      <c r="B22" s="167"/>
      <c r="C22" s="154" t="s">
        <v>66</v>
      </c>
      <c r="D22" s="89" t="s">
        <v>166</v>
      </c>
      <c r="E22" s="90">
        <f>SUM(E24+E26)</f>
        <v>0</v>
      </c>
    </row>
    <row r="23" spans="1:5" x14ac:dyDescent="0.25">
      <c r="A23" s="168"/>
      <c r="B23" s="169"/>
      <c r="C23" s="155"/>
      <c r="D23" s="89" t="s">
        <v>92</v>
      </c>
      <c r="E23" s="90">
        <f>SUM(E25+E27)</f>
        <v>0</v>
      </c>
    </row>
    <row r="24" spans="1:5" ht="15" customHeight="1" x14ac:dyDescent="0.25">
      <c r="A24" s="168"/>
      <c r="B24" s="169"/>
      <c r="C24" s="143" t="s">
        <v>95</v>
      </c>
      <c r="D24" s="87" t="s">
        <v>166</v>
      </c>
      <c r="E24" s="88">
        <f>SUM(E28+E32)</f>
        <v>0</v>
      </c>
    </row>
    <row r="25" spans="1:5" x14ac:dyDescent="0.25">
      <c r="A25" s="168"/>
      <c r="B25" s="169"/>
      <c r="C25" s="144"/>
      <c r="D25" s="87" t="s">
        <v>92</v>
      </c>
      <c r="E25" s="88">
        <f>SUM(E29+E33)</f>
        <v>0</v>
      </c>
    </row>
    <row r="26" spans="1:5" x14ac:dyDescent="0.25">
      <c r="A26" s="168"/>
      <c r="B26" s="169"/>
      <c r="C26" s="140" t="s">
        <v>110</v>
      </c>
      <c r="D26" s="87" t="s">
        <v>166</v>
      </c>
      <c r="E26" s="88">
        <f>SUM(E30+E34)</f>
        <v>0</v>
      </c>
    </row>
    <row r="27" spans="1:5" x14ac:dyDescent="0.25">
      <c r="A27" s="170"/>
      <c r="B27" s="171"/>
      <c r="C27" s="141"/>
      <c r="D27" s="87" t="s">
        <v>92</v>
      </c>
      <c r="E27" s="88">
        <f>SUM(E31+E35)</f>
        <v>0</v>
      </c>
    </row>
    <row r="28" spans="1:5" ht="28.5" customHeight="1" x14ac:dyDescent="0.25">
      <c r="A28" s="132" t="s">
        <v>10</v>
      </c>
      <c r="B28" s="139" t="s">
        <v>163</v>
      </c>
      <c r="C28" s="138" t="s">
        <v>95</v>
      </c>
      <c r="D28" s="59" t="s">
        <v>166</v>
      </c>
      <c r="E28" s="9"/>
    </row>
    <row r="29" spans="1:5" x14ac:dyDescent="0.25">
      <c r="A29" s="133"/>
      <c r="B29" s="139"/>
      <c r="C29" s="138"/>
      <c r="D29" s="59" t="s">
        <v>92</v>
      </c>
      <c r="E29" s="9"/>
    </row>
    <row r="30" spans="1:5" x14ac:dyDescent="0.25">
      <c r="A30" s="133"/>
      <c r="B30" s="139"/>
      <c r="C30" s="139" t="s">
        <v>110</v>
      </c>
      <c r="D30" s="59" t="s">
        <v>166</v>
      </c>
      <c r="E30" s="9"/>
    </row>
    <row r="31" spans="1:5" ht="15" customHeight="1" x14ac:dyDescent="0.25">
      <c r="A31" s="133"/>
      <c r="B31" s="139"/>
      <c r="C31" s="139"/>
      <c r="D31" s="59" t="s">
        <v>92</v>
      </c>
      <c r="E31" s="9"/>
    </row>
    <row r="32" spans="1:5" x14ac:dyDescent="0.25">
      <c r="A32" s="133"/>
      <c r="B32" s="139" t="s">
        <v>164</v>
      </c>
      <c r="C32" s="138" t="s">
        <v>95</v>
      </c>
      <c r="D32" s="59" t="s">
        <v>166</v>
      </c>
      <c r="E32" s="9"/>
    </row>
    <row r="33" spans="1:5" ht="15" customHeight="1" x14ac:dyDescent="0.25">
      <c r="A33" s="133"/>
      <c r="B33" s="139"/>
      <c r="C33" s="138"/>
      <c r="D33" s="59" t="s">
        <v>92</v>
      </c>
      <c r="E33" s="9"/>
    </row>
    <row r="34" spans="1:5" x14ac:dyDescent="0.25">
      <c r="A34" s="133"/>
      <c r="B34" s="139"/>
      <c r="C34" s="139" t="s">
        <v>110</v>
      </c>
      <c r="D34" s="59" t="s">
        <v>166</v>
      </c>
      <c r="E34" s="9"/>
    </row>
    <row r="35" spans="1:5" x14ac:dyDescent="0.25">
      <c r="A35" s="134"/>
      <c r="B35" s="139"/>
      <c r="C35" s="139"/>
      <c r="D35" s="59" t="s">
        <v>92</v>
      </c>
      <c r="E35" s="9"/>
    </row>
    <row r="36" spans="1:5" ht="18.75" customHeight="1" x14ac:dyDescent="0.25">
      <c r="A36" s="166" t="s">
        <v>172</v>
      </c>
      <c r="B36" s="167"/>
      <c r="C36" s="154" t="s">
        <v>66</v>
      </c>
      <c r="D36" s="89" t="s">
        <v>166</v>
      </c>
      <c r="E36" s="90">
        <f>SUM(E38+E40+E42+E44)</f>
        <v>55.5</v>
      </c>
    </row>
    <row r="37" spans="1:5" ht="21" customHeight="1" x14ac:dyDescent="0.25">
      <c r="A37" s="168"/>
      <c r="B37" s="169"/>
      <c r="C37" s="155"/>
      <c r="D37" s="89" t="s">
        <v>92</v>
      </c>
      <c r="E37" s="90">
        <f>SUM(E39+E41+E43+E45)</f>
        <v>55.5</v>
      </c>
    </row>
    <row r="38" spans="1:5" ht="28.5" customHeight="1" x14ac:dyDescent="0.25">
      <c r="A38" s="168"/>
      <c r="B38" s="169"/>
      <c r="C38" s="143" t="s">
        <v>95</v>
      </c>
      <c r="D38" s="87" t="s">
        <v>166</v>
      </c>
      <c r="E38" s="88">
        <f t="shared" ref="E38:E45" si="0">SUM(E46+E54+E62+E70+E78+E86+E94+E102+E110+E118+E126)</f>
        <v>51.5</v>
      </c>
    </row>
    <row r="39" spans="1:5" x14ac:dyDescent="0.25">
      <c r="A39" s="168"/>
      <c r="B39" s="169"/>
      <c r="C39" s="144"/>
      <c r="D39" s="87" t="s">
        <v>92</v>
      </c>
      <c r="E39" s="88">
        <f t="shared" si="0"/>
        <v>51.5</v>
      </c>
    </row>
    <row r="40" spans="1:5" ht="15" customHeight="1" x14ac:dyDescent="0.25">
      <c r="A40" s="168"/>
      <c r="B40" s="169"/>
      <c r="C40" s="140" t="s">
        <v>110</v>
      </c>
      <c r="D40" s="87" t="s">
        <v>166</v>
      </c>
      <c r="E40" s="88">
        <f t="shared" si="0"/>
        <v>4</v>
      </c>
    </row>
    <row r="41" spans="1:5" x14ac:dyDescent="0.25">
      <c r="A41" s="168"/>
      <c r="B41" s="169"/>
      <c r="C41" s="141"/>
      <c r="D41" s="87" t="s">
        <v>92</v>
      </c>
      <c r="E41" s="88">
        <f t="shared" si="0"/>
        <v>4</v>
      </c>
    </row>
    <row r="42" spans="1:5" ht="15" customHeight="1" x14ac:dyDescent="0.25">
      <c r="A42" s="168"/>
      <c r="B42" s="169"/>
      <c r="C42" s="140" t="s">
        <v>111</v>
      </c>
      <c r="D42" s="87" t="s">
        <v>166</v>
      </c>
      <c r="E42" s="88">
        <f t="shared" si="0"/>
        <v>0</v>
      </c>
    </row>
    <row r="43" spans="1:5" x14ac:dyDescent="0.25">
      <c r="A43" s="168"/>
      <c r="B43" s="169"/>
      <c r="C43" s="141"/>
      <c r="D43" s="87" t="s">
        <v>92</v>
      </c>
      <c r="E43" s="88">
        <f t="shared" si="0"/>
        <v>0</v>
      </c>
    </row>
    <row r="44" spans="1:5" x14ac:dyDescent="0.25">
      <c r="A44" s="168"/>
      <c r="B44" s="169"/>
      <c r="C44" s="140" t="s">
        <v>97</v>
      </c>
      <c r="D44" s="87" t="s">
        <v>166</v>
      </c>
      <c r="E44" s="88">
        <f t="shared" si="0"/>
        <v>0</v>
      </c>
    </row>
    <row r="45" spans="1:5" x14ac:dyDescent="0.25">
      <c r="A45" s="170"/>
      <c r="B45" s="171"/>
      <c r="C45" s="141"/>
      <c r="D45" s="87" t="s">
        <v>92</v>
      </c>
      <c r="E45" s="88">
        <f t="shared" si="0"/>
        <v>0</v>
      </c>
    </row>
    <row r="46" spans="1:5" x14ac:dyDescent="0.25">
      <c r="A46" s="132" t="s">
        <v>5</v>
      </c>
      <c r="B46" s="132" t="s">
        <v>98</v>
      </c>
      <c r="C46" s="152" t="s">
        <v>95</v>
      </c>
      <c r="D46" s="59" t="s">
        <v>166</v>
      </c>
      <c r="E46" s="9">
        <v>4</v>
      </c>
    </row>
    <row r="47" spans="1:5" x14ac:dyDescent="0.25">
      <c r="A47" s="133"/>
      <c r="B47" s="133"/>
      <c r="C47" s="153"/>
      <c r="D47" s="59" t="s">
        <v>92</v>
      </c>
      <c r="E47" s="9">
        <v>4</v>
      </c>
    </row>
    <row r="48" spans="1:5" x14ac:dyDescent="0.25">
      <c r="A48" s="133"/>
      <c r="B48" s="133"/>
      <c r="C48" s="132" t="s">
        <v>110</v>
      </c>
      <c r="D48" s="59" t="s">
        <v>166</v>
      </c>
      <c r="E48" s="9"/>
    </row>
    <row r="49" spans="1:9" x14ac:dyDescent="0.25">
      <c r="A49" s="133"/>
      <c r="B49" s="133"/>
      <c r="C49" s="134"/>
      <c r="D49" s="59" t="s">
        <v>92</v>
      </c>
      <c r="E49" s="9"/>
    </row>
    <row r="50" spans="1:9" x14ac:dyDescent="0.25">
      <c r="A50" s="133"/>
      <c r="B50" s="133"/>
      <c r="C50" s="132" t="s">
        <v>111</v>
      </c>
      <c r="D50" s="59" t="s">
        <v>166</v>
      </c>
      <c r="E50" s="9"/>
    </row>
    <row r="51" spans="1:9" x14ac:dyDescent="0.25">
      <c r="A51" s="133"/>
      <c r="B51" s="133"/>
      <c r="C51" s="134"/>
      <c r="D51" s="59" t="s">
        <v>92</v>
      </c>
      <c r="E51" s="9"/>
    </row>
    <row r="52" spans="1:9" x14ac:dyDescent="0.25">
      <c r="A52" s="133"/>
      <c r="B52" s="133"/>
      <c r="C52" s="132" t="s">
        <v>97</v>
      </c>
      <c r="D52" s="59" t="s">
        <v>166</v>
      </c>
      <c r="E52" s="9"/>
    </row>
    <row r="53" spans="1:9" x14ac:dyDescent="0.25">
      <c r="A53" s="133"/>
      <c r="B53" s="134"/>
      <c r="C53" s="134"/>
      <c r="D53" s="59" t="s">
        <v>92</v>
      </c>
      <c r="E53" s="9"/>
    </row>
    <row r="54" spans="1:9" ht="15" customHeight="1" x14ac:dyDescent="0.25">
      <c r="A54" s="132" t="s">
        <v>10</v>
      </c>
      <c r="B54" s="132" t="s">
        <v>99</v>
      </c>
      <c r="C54" s="138" t="s">
        <v>95</v>
      </c>
      <c r="D54" s="59" t="s">
        <v>166</v>
      </c>
      <c r="E54" s="9"/>
    </row>
    <row r="55" spans="1:9" x14ac:dyDescent="0.25">
      <c r="A55" s="133"/>
      <c r="B55" s="133"/>
      <c r="C55" s="138"/>
      <c r="D55" s="59" t="s">
        <v>92</v>
      </c>
      <c r="E55" s="9"/>
    </row>
    <row r="56" spans="1:9" x14ac:dyDescent="0.25">
      <c r="A56" s="133"/>
      <c r="B56" s="133"/>
      <c r="C56" s="139" t="s">
        <v>110</v>
      </c>
      <c r="D56" s="59" t="s">
        <v>166</v>
      </c>
      <c r="E56" s="9"/>
    </row>
    <row r="57" spans="1:9" x14ac:dyDescent="0.25">
      <c r="A57" s="133"/>
      <c r="B57" s="133"/>
      <c r="C57" s="139"/>
      <c r="D57" s="59" t="s">
        <v>92</v>
      </c>
      <c r="E57" s="9"/>
    </row>
    <row r="58" spans="1:9" x14ac:dyDescent="0.25">
      <c r="A58" s="133"/>
      <c r="B58" s="133"/>
      <c r="C58" s="139" t="s">
        <v>111</v>
      </c>
      <c r="D58" s="59" t="s">
        <v>166</v>
      </c>
      <c r="E58" s="9"/>
    </row>
    <row r="59" spans="1:9" x14ac:dyDescent="0.25">
      <c r="A59" s="133"/>
      <c r="B59" s="133"/>
      <c r="C59" s="139"/>
      <c r="D59" s="59" t="s">
        <v>92</v>
      </c>
      <c r="E59" s="9"/>
    </row>
    <row r="60" spans="1:9" x14ac:dyDescent="0.25">
      <c r="A60" s="133"/>
      <c r="B60" s="133"/>
      <c r="C60" s="139" t="s">
        <v>97</v>
      </c>
      <c r="D60" s="59" t="s">
        <v>166</v>
      </c>
      <c r="E60" s="9"/>
      <c r="I60" s="50" t="s">
        <v>3</v>
      </c>
    </row>
    <row r="61" spans="1:9" x14ac:dyDescent="0.25">
      <c r="A61" s="134"/>
      <c r="B61" s="134"/>
      <c r="C61" s="139"/>
      <c r="D61" s="59" t="s">
        <v>92</v>
      </c>
      <c r="E61" s="9"/>
    </row>
    <row r="62" spans="1:9" ht="15" customHeight="1" x14ac:dyDescent="0.25">
      <c r="A62" s="132" t="s">
        <v>9</v>
      </c>
      <c r="B62" s="132" t="s">
        <v>100</v>
      </c>
      <c r="C62" s="138" t="s">
        <v>95</v>
      </c>
      <c r="D62" s="59" t="s">
        <v>166</v>
      </c>
      <c r="E62" s="9">
        <v>1</v>
      </c>
    </row>
    <row r="63" spans="1:9" x14ac:dyDescent="0.25">
      <c r="A63" s="133"/>
      <c r="B63" s="133"/>
      <c r="C63" s="138"/>
      <c r="D63" s="59" t="s">
        <v>92</v>
      </c>
      <c r="E63" s="9">
        <v>1</v>
      </c>
    </row>
    <row r="64" spans="1:9" x14ac:dyDescent="0.25">
      <c r="A64" s="133"/>
      <c r="B64" s="133"/>
      <c r="C64" s="139" t="s">
        <v>110</v>
      </c>
      <c r="D64" s="59" t="s">
        <v>166</v>
      </c>
      <c r="E64" s="9"/>
    </row>
    <row r="65" spans="1:5" x14ac:dyDescent="0.25">
      <c r="A65" s="133"/>
      <c r="B65" s="133"/>
      <c r="C65" s="139"/>
      <c r="D65" s="59" t="s">
        <v>92</v>
      </c>
      <c r="E65" s="9"/>
    </row>
    <row r="66" spans="1:5" x14ac:dyDescent="0.25">
      <c r="A66" s="133"/>
      <c r="B66" s="133"/>
      <c r="C66" s="139" t="s">
        <v>111</v>
      </c>
      <c r="D66" s="59" t="s">
        <v>166</v>
      </c>
      <c r="E66" s="9"/>
    </row>
    <row r="67" spans="1:5" x14ac:dyDescent="0.25">
      <c r="A67" s="133"/>
      <c r="B67" s="133"/>
      <c r="C67" s="139"/>
      <c r="D67" s="59" t="s">
        <v>92</v>
      </c>
      <c r="E67" s="9"/>
    </row>
    <row r="68" spans="1:5" x14ac:dyDescent="0.25">
      <c r="A68" s="133"/>
      <c r="B68" s="133"/>
      <c r="C68" s="139" t="s">
        <v>97</v>
      </c>
      <c r="D68" s="59" t="s">
        <v>166</v>
      </c>
      <c r="E68" s="9"/>
    </row>
    <row r="69" spans="1:5" x14ac:dyDescent="0.25">
      <c r="A69" s="134"/>
      <c r="B69" s="134"/>
      <c r="C69" s="139"/>
      <c r="D69" s="59" t="s">
        <v>92</v>
      </c>
      <c r="E69" s="9"/>
    </row>
    <row r="70" spans="1:5" x14ac:dyDescent="0.25">
      <c r="A70" s="132" t="s">
        <v>15</v>
      </c>
      <c r="B70" s="132" t="s">
        <v>101</v>
      </c>
      <c r="C70" s="138" t="s">
        <v>95</v>
      </c>
      <c r="D70" s="59" t="s">
        <v>166</v>
      </c>
      <c r="E70" s="9"/>
    </row>
    <row r="71" spans="1:5" x14ac:dyDescent="0.25">
      <c r="A71" s="133"/>
      <c r="B71" s="133"/>
      <c r="C71" s="138"/>
      <c r="D71" s="59" t="s">
        <v>92</v>
      </c>
      <c r="E71" s="9"/>
    </row>
    <row r="72" spans="1:5" x14ac:dyDescent="0.25">
      <c r="A72" s="133"/>
      <c r="B72" s="133"/>
      <c r="C72" s="139" t="s">
        <v>110</v>
      </c>
      <c r="D72" s="59" t="s">
        <v>166</v>
      </c>
      <c r="E72" s="9"/>
    </row>
    <row r="73" spans="1:5" x14ac:dyDescent="0.25">
      <c r="A73" s="133"/>
      <c r="B73" s="133"/>
      <c r="C73" s="139"/>
      <c r="D73" s="59" t="s">
        <v>92</v>
      </c>
      <c r="E73" s="9"/>
    </row>
    <row r="74" spans="1:5" x14ac:dyDescent="0.25">
      <c r="A74" s="133"/>
      <c r="B74" s="133"/>
      <c r="C74" s="139" t="s">
        <v>111</v>
      </c>
      <c r="D74" s="59" t="s">
        <v>166</v>
      </c>
      <c r="E74" s="9"/>
    </row>
    <row r="75" spans="1:5" x14ac:dyDescent="0.25">
      <c r="A75" s="133"/>
      <c r="B75" s="133"/>
      <c r="C75" s="139"/>
      <c r="D75" s="59" t="s">
        <v>92</v>
      </c>
      <c r="E75" s="9"/>
    </row>
    <row r="76" spans="1:5" x14ac:dyDescent="0.25">
      <c r="A76" s="133"/>
      <c r="B76" s="133"/>
      <c r="C76" s="139" t="s">
        <v>97</v>
      </c>
      <c r="D76" s="59" t="s">
        <v>166</v>
      </c>
      <c r="E76" s="9"/>
    </row>
    <row r="77" spans="1:5" x14ac:dyDescent="0.25">
      <c r="A77" s="134"/>
      <c r="B77" s="134"/>
      <c r="C77" s="139"/>
      <c r="D77" s="59" t="s">
        <v>92</v>
      </c>
      <c r="E77" s="9"/>
    </row>
    <row r="78" spans="1:5" x14ac:dyDescent="0.25">
      <c r="A78" s="132" t="s">
        <v>102</v>
      </c>
      <c r="B78" s="132" t="s">
        <v>158</v>
      </c>
      <c r="C78" s="138" t="s">
        <v>95</v>
      </c>
      <c r="D78" s="59" t="s">
        <v>166</v>
      </c>
      <c r="E78" s="9">
        <v>1</v>
      </c>
    </row>
    <row r="79" spans="1:5" x14ac:dyDescent="0.25">
      <c r="A79" s="133"/>
      <c r="B79" s="133"/>
      <c r="C79" s="138"/>
      <c r="D79" s="59" t="s">
        <v>92</v>
      </c>
      <c r="E79" s="9">
        <v>1</v>
      </c>
    </row>
    <row r="80" spans="1:5" x14ac:dyDescent="0.25">
      <c r="A80" s="133"/>
      <c r="B80" s="133"/>
      <c r="C80" s="139" t="s">
        <v>110</v>
      </c>
      <c r="D80" s="59" t="s">
        <v>166</v>
      </c>
      <c r="E80" s="9"/>
    </row>
    <row r="81" spans="1:12" x14ac:dyDescent="0.25">
      <c r="A81" s="133"/>
      <c r="B81" s="133"/>
      <c r="C81" s="139"/>
      <c r="D81" s="59" t="s">
        <v>92</v>
      </c>
      <c r="E81" s="9"/>
      <c r="F81" s="2"/>
      <c r="G81" s="2"/>
      <c r="H81" s="2"/>
      <c r="I81" s="2"/>
      <c r="J81" s="2"/>
      <c r="K81" s="2"/>
      <c r="L81" s="2"/>
    </row>
    <row r="82" spans="1:12" x14ac:dyDescent="0.25">
      <c r="A82" s="133"/>
      <c r="B82" s="133"/>
      <c r="C82" s="139" t="s">
        <v>111</v>
      </c>
      <c r="D82" s="59" t="s">
        <v>166</v>
      </c>
      <c r="E82" s="9"/>
      <c r="F82" s="60"/>
      <c r="G82" s="60"/>
      <c r="H82" s="60"/>
      <c r="I82" s="60"/>
      <c r="J82" s="60"/>
      <c r="K82" s="60"/>
      <c r="L82" s="60"/>
    </row>
    <row r="83" spans="1:12" x14ac:dyDescent="0.25">
      <c r="A83" s="133"/>
      <c r="B83" s="133"/>
      <c r="C83" s="139"/>
      <c r="D83" s="59" t="s">
        <v>92</v>
      </c>
      <c r="E83" s="9"/>
      <c r="F83" s="61"/>
      <c r="G83" s="61"/>
      <c r="H83" s="61"/>
      <c r="I83" s="61"/>
      <c r="J83" s="61"/>
      <c r="K83" s="61"/>
      <c r="L83" s="61"/>
    </row>
    <row r="84" spans="1:12" x14ac:dyDescent="0.25">
      <c r="A84" s="133"/>
      <c r="B84" s="133"/>
      <c r="C84" s="139" t="s">
        <v>97</v>
      </c>
      <c r="D84" s="59" t="s">
        <v>166</v>
      </c>
      <c r="E84" s="9"/>
    </row>
    <row r="85" spans="1:12" x14ac:dyDescent="0.25">
      <c r="A85" s="134"/>
      <c r="B85" s="134"/>
      <c r="C85" s="139"/>
      <c r="D85" s="59" t="s">
        <v>92</v>
      </c>
      <c r="E85" s="9"/>
    </row>
    <row r="86" spans="1:12" x14ac:dyDescent="0.25">
      <c r="A86" s="132" t="s">
        <v>103</v>
      </c>
      <c r="B86" s="132" t="s">
        <v>104</v>
      </c>
      <c r="C86" s="138" t="s">
        <v>95</v>
      </c>
      <c r="D86" s="59" t="s">
        <v>166</v>
      </c>
      <c r="E86" s="9">
        <v>14</v>
      </c>
    </row>
    <row r="87" spans="1:12" x14ac:dyDescent="0.25">
      <c r="A87" s="133"/>
      <c r="B87" s="133"/>
      <c r="C87" s="138"/>
      <c r="D87" s="59" t="s">
        <v>92</v>
      </c>
      <c r="E87" s="9">
        <v>14</v>
      </c>
    </row>
    <row r="88" spans="1:12" x14ac:dyDescent="0.25">
      <c r="A88" s="133"/>
      <c r="B88" s="133"/>
      <c r="C88" s="139" t="s">
        <v>110</v>
      </c>
      <c r="D88" s="59" t="s">
        <v>166</v>
      </c>
      <c r="E88" s="9">
        <v>0.5</v>
      </c>
    </row>
    <row r="89" spans="1:12" x14ac:dyDescent="0.25">
      <c r="A89" s="133"/>
      <c r="B89" s="133"/>
      <c r="C89" s="139"/>
      <c r="D89" s="59" t="s">
        <v>92</v>
      </c>
      <c r="E89" s="9">
        <v>0.5</v>
      </c>
    </row>
    <row r="90" spans="1:12" x14ac:dyDescent="0.25">
      <c r="A90" s="133"/>
      <c r="B90" s="133"/>
      <c r="C90" s="139" t="s">
        <v>111</v>
      </c>
      <c r="D90" s="59" t="s">
        <v>166</v>
      </c>
      <c r="E90" s="9"/>
    </row>
    <row r="91" spans="1:12" x14ac:dyDescent="0.25">
      <c r="A91" s="133"/>
      <c r="B91" s="133"/>
      <c r="C91" s="139"/>
      <c r="D91" s="59" t="s">
        <v>92</v>
      </c>
      <c r="E91" s="9"/>
    </row>
    <row r="92" spans="1:12" x14ac:dyDescent="0.25">
      <c r="A92" s="133"/>
      <c r="B92" s="133"/>
      <c r="C92" s="139" t="s">
        <v>97</v>
      </c>
      <c r="D92" s="59" t="s">
        <v>166</v>
      </c>
      <c r="E92" s="9"/>
    </row>
    <row r="93" spans="1:12" x14ac:dyDescent="0.25">
      <c r="A93" s="134"/>
      <c r="B93" s="134"/>
      <c r="C93" s="139"/>
      <c r="D93" s="59" t="s">
        <v>92</v>
      </c>
      <c r="E93" s="9"/>
    </row>
    <row r="94" spans="1:12" x14ac:dyDescent="0.25">
      <c r="A94" s="135" t="s">
        <v>105</v>
      </c>
      <c r="B94" s="132" t="s">
        <v>106</v>
      </c>
      <c r="C94" s="138" t="s">
        <v>95</v>
      </c>
      <c r="D94" s="59" t="s">
        <v>166</v>
      </c>
      <c r="E94" s="9"/>
    </row>
    <row r="95" spans="1:12" x14ac:dyDescent="0.25">
      <c r="A95" s="136"/>
      <c r="B95" s="133"/>
      <c r="C95" s="138"/>
      <c r="D95" s="59" t="s">
        <v>92</v>
      </c>
      <c r="E95" s="9"/>
    </row>
    <row r="96" spans="1:12" x14ac:dyDescent="0.25">
      <c r="A96" s="136"/>
      <c r="B96" s="133"/>
      <c r="C96" s="139" t="s">
        <v>110</v>
      </c>
      <c r="D96" s="59" t="s">
        <v>166</v>
      </c>
      <c r="E96" s="9"/>
    </row>
    <row r="97" spans="1:5" x14ac:dyDescent="0.25">
      <c r="A97" s="136"/>
      <c r="B97" s="133"/>
      <c r="C97" s="139"/>
      <c r="D97" s="59" t="s">
        <v>92</v>
      </c>
      <c r="E97" s="9"/>
    </row>
    <row r="98" spans="1:5" x14ac:dyDescent="0.25">
      <c r="A98" s="136"/>
      <c r="B98" s="133"/>
      <c r="C98" s="139" t="s">
        <v>111</v>
      </c>
      <c r="D98" s="59" t="s">
        <v>166</v>
      </c>
      <c r="E98" s="9"/>
    </row>
    <row r="99" spans="1:5" x14ac:dyDescent="0.25">
      <c r="A99" s="136"/>
      <c r="B99" s="133"/>
      <c r="C99" s="139"/>
      <c r="D99" s="59" t="s">
        <v>92</v>
      </c>
      <c r="E99" s="9"/>
    </row>
    <row r="100" spans="1:5" x14ac:dyDescent="0.25">
      <c r="A100" s="136"/>
      <c r="B100" s="133"/>
      <c r="C100" s="139" t="s">
        <v>97</v>
      </c>
      <c r="D100" s="59" t="s">
        <v>166</v>
      </c>
      <c r="E100" s="9"/>
    </row>
    <row r="101" spans="1:5" x14ac:dyDescent="0.25">
      <c r="A101" s="137"/>
      <c r="B101" s="134"/>
      <c r="C101" s="139"/>
      <c r="D101" s="59" t="s">
        <v>92</v>
      </c>
      <c r="E101" s="9"/>
    </row>
    <row r="102" spans="1:5" x14ac:dyDescent="0.25">
      <c r="A102" s="135" t="s">
        <v>64</v>
      </c>
      <c r="B102" s="132" t="s">
        <v>107</v>
      </c>
      <c r="C102" s="138" t="s">
        <v>95</v>
      </c>
      <c r="D102" s="59" t="s">
        <v>166</v>
      </c>
      <c r="E102" s="9">
        <v>3.5</v>
      </c>
    </row>
    <row r="103" spans="1:5" x14ac:dyDescent="0.25">
      <c r="A103" s="136"/>
      <c r="B103" s="133"/>
      <c r="C103" s="138"/>
      <c r="D103" s="59" t="s">
        <v>92</v>
      </c>
      <c r="E103" s="9">
        <v>3.5</v>
      </c>
    </row>
    <row r="104" spans="1:5" x14ac:dyDescent="0.25">
      <c r="A104" s="136"/>
      <c r="B104" s="133"/>
      <c r="C104" s="139" t="s">
        <v>110</v>
      </c>
      <c r="D104" s="59" t="s">
        <v>166</v>
      </c>
      <c r="E104" s="9">
        <v>1.5</v>
      </c>
    </row>
    <row r="105" spans="1:5" x14ac:dyDescent="0.25">
      <c r="A105" s="136"/>
      <c r="B105" s="133"/>
      <c r="C105" s="139"/>
      <c r="D105" s="59" t="s">
        <v>92</v>
      </c>
      <c r="E105" s="9">
        <v>1.5</v>
      </c>
    </row>
    <row r="106" spans="1:5" x14ac:dyDescent="0.25">
      <c r="A106" s="136"/>
      <c r="B106" s="133"/>
      <c r="C106" s="139" t="s">
        <v>111</v>
      </c>
      <c r="D106" s="59" t="s">
        <v>166</v>
      </c>
      <c r="E106" s="9"/>
    </row>
    <row r="107" spans="1:5" x14ac:dyDescent="0.25">
      <c r="A107" s="136"/>
      <c r="B107" s="133"/>
      <c r="C107" s="139"/>
      <c r="D107" s="59" t="s">
        <v>92</v>
      </c>
      <c r="E107" s="9"/>
    </row>
    <row r="108" spans="1:5" x14ac:dyDescent="0.25">
      <c r="A108" s="136"/>
      <c r="B108" s="133"/>
      <c r="C108" s="139" t="s">
        <v>97</v>
      </c>
      <c r="D108" s="59" t="s">
        <v>166</v>
      </c>
      <c r="E108" s="9"/>
    </row>
    <row r="109" spans="1:5" x14ac:dyDescent="0.25">
      <c r="A109" s="137"/>
      <c r="B109" s="134"/>
      <c r="C109" s="139"/>
      <c r="D109" s="59" t="s">
        <v>92</v>
      </c>
      <c r="E109" s="9"/>
    </row>
    <row r="110" spans="1:5" x14ac:dyDescent="0.25">
      <c r="A110" s="135" t="s">
        <v>71</v>
      </c>
      <c r="B110" s="132" t="s">
        <v>165</v>
      </c>
      <c r="C110" s="138" t="s">
        <v>95</v>
      </c>
      <c r="D110" s="59" t="s">
        <v>166</v>
      </c>
      <c r="E110" s="9">
        <v>28</v>
      </c>
    </row>
    <row r="111" spans="1:5" x14ac:dyDescent="0.25">
      <c r="A111" s="136"/>
      <c r="B111" s="133"/>
      <c r="C111" s="138"/>
      <c r="D111" s="59" t="s">
        <v>92</v>
      </c>
      <c r="E111" s="9">
        <v>28</v>
      </c>
    </row>
    <row r="112" spans="1:5" x14ac:dyDescent="0.25">
      <c r="A112" s="136"/>
      <c r="B112" s="133"/>
      <c r="C112" s="139" t="s">
        <v>110</v>
      </c>
      <c r="D112" s="59" t="s">
        <v>166</v>
      </c>
      <c r="E112" s="9">
        <v>2</v>
      </c>
    </row>
    <row r="113" spans="1:5" x14ac:dyDescent="0.25">
      <c r="A113" s="136"/>
      <c r="B113" s="133"/>
      <c r="C113" s="139"/>
      <c r="D113" s="59" t="s">
        <v>92</v>
      </c>
      <c r="E113" s="9">
        <v>2</v>
      </c>
    </row>
    <row r="114" spans="1:5" x14ac:dyDescent="0.25">
      <c r="A114" s="136"/>
      <c r="B114" s="133"/>
      <c r="C114" s="139" t="s">
        <v>111</v>
      </c>
      <c r="D114" s="59" t="s">
        <v>166</v>
      </c>
      <c r="E114" s="9"/>
    </row>
    <row r="115" spans="1:5" x14ac:dyDescent="0.25">
      <c r="A115" s="136"/>
      <c r="B115" s="133"/>
      <c r="C115" s="139"/>
      <c r="D115" s="59" t="s">
        <v>92</v>
      </c>
      <c r="E115" s="9"/>
    </row>
    <row r="116" spans="1:5" x14ac:dyDescent="0.25">
      <c r="A116" s="136"/>
      <c r="B116" s="133"/>
      <c r="C116" s="139" t="s">
        <v>97</v>
      </c>
      <c r="D116" s="59" t="s">
        <v>166</v>
      </c>
      <c r="E116" s="9"/>
    </row>
    <row r="117" spans="1:5" x14ac:dyDescent="0.25">
      <c r="A117" s="137"/>
      <c r="B117" s="134"/>
      <c r="C117" s="139"/>
      <c r="D117" s="59" t="s">
        <v>92</v>
      </c>
      <c r="E117" s="9"/>
    </row>
    <row r="118" spans="1:5" x14ac:dyDescent="0.25">
      <c r="A118" s="142" t="s">
        <v>108</v>
      </c>
      <c r="B118" s="139" t="s">
        <v>109</v>
      </c>
      <c r="C118" s="138" t="s">
        <v>95</v>
      </c>
      <c r="D118" s="59" t="s">
        <v>166</v>
      </c>
      <c r="E118" s="9"/>
    </row>
    <row r="119" spans="1:5" x14ac:dyDescent="0.25">
      <c r="A119" s="142"/>
      <c r="B119" s="139"/>
      <c r="C119" s="138"/>
      <c r="D119" s="59" t="s">
        <v>92</v>
      </c>
      <c r="E119" s="9"/>
    </row>
    <row r="120" spans="1:5" x14ac:dyDescent="0.25">
      <c r="A120" s="142"/>
      <c r="B120" s="139"/>
      <c r="C120" s="139" t="s">
        <v>110</v>
      </c>
      <c r="D120" s="59" t="s">
        <v>166</v>
      </c>
      <c r="E120" s="9"/>
    </row>
    <row r="121" spans="1:5" x14ac:dyDescent="0.25">
      <c r="A121" s="142"/>
      <c r="B121" s="139"/>
      <c r="C121" s="139"/>
      <c r="D121" s="59" t="s">
        <v>92</v>
      </c>
      <c r="E121" s="9"/>
    </row>
    <row r="122" spans="1:5" x14ac:dyDescent="0.25">
      <c r="A122" s="142"/>
      <c r="B122" s="139"/>
      <c r="C122" s="139" t="s">
        <v>111</v>
      </c>
      <c r="D122" s="59" t="s">
        <v>166</v>
      </c>
      <c r="E122" s="9"/>
    </row>
    <row r="123" spans="1:5" x14ac:dyDescent="0.25">
      <c r="A123" s="142"/>
      <c r="B123" s="139"/>
      <c r="C123" s="139"/>
      <c r="D123" s="59" t="s">
        <v>92</v>
      </c>
      <c r="E123" s="9"/>
    </row>
    <row r="124" spans="1:5" x14ac:dyDescent="0.25">
      <c r="A124" s="142"/>
      <c r="B124" s="139"/>
      <c r="C124" s="139" t="s">
        <v>97</v>
      </c>
      <c r="D124" s="59" t="s">
        <v>166</v>
      </c>
      <c r="E124" s="9"/>
    </row>
    <row r="125" spans="1:5" x14ac:dyDescent="0.25">
      <c r="A125" s="142"/>
      <c r="B125" s="139"/>
      <c r="C125" s="139"/>
      <c r="D125" s="59" t="s">
        <v>92</v>
      </c>
      <c r="E125" s="9"/>
    </row>
    <row r="126" spans="1:5" ht="28.5" customHeight="1" x14ac:dyDescent="0.25">
      <c r="A126" s="135">
        <v>11</v>
      </c>
      <c r="B126" s="132" t="s">
        <v>185</v>
      </c>
      <c r="C126" s="138" t="s">
        <v>95</v>
      </c>
      <c r="D126" s="59" t="s">
        <v>166</v>
      </c>
      <c r="E126" s="9"/>
    </row>
    <row r="127" spans="1:5" ht="15" customHeight="1" x14ac:dyDescent="0.25">
      <c r="A127" s="136"/>
      <c r="B127" s="133"/>
      <c r="C127" s="138"/>
      <c r="D127" s="59" t="s">
        <v>92</v>
      </c>
      <c r="E127" s="9"/>
    </row>
    <row r="128" spans="1:5" x14ac:dyDescent="0.25">
      <c r="A128" s="136"/>
      <c r="B128" s="133"/>
      <c r="C128" s="139" t="s">
        <v>110</v>
      </c>
      <c r="D128" s="59" t="s">
        <v>166</v>
      </c>
      <c r="E128" s="9"/>
    </row>
    <row r="129" spans="1:5" x14ac:dyDescent="0.25">
      <c r="A129" s="136"/>
      <c r="B129" s="133"/>
      <c r="C129" s="139"/>
      <c r="D129" s="59" t="s">
        <v>92</v>
      </c>
      <c r="E129" s="9"/>
    </row>
    <row r="130" spans="1:5" x14ac:dyDescent="0.25">
      <c r="A130" s="136"/>
      <c r="B130" s="133"/>
      <c r="C130" s="139" t="s">
        <v>111</v>
      </c>
      <c r="D130" s="59" t="s">
        <v>166</v>
      </c>
      <c r="E130" s="9"/>
    </row>
    <row r="131" spans="1:5" x14ac:dyDescent="0.25">
      <c r="A131" s="136"/>
      <c r="B131" s="133"/>
      <c r="C131" s="139"/>
      <c r="D131" s="59" t="s">
        <v>92</v>
      </c>
      <c r="E131" s="9"/>
    </row>
    <row r="132" spans="1:5" x14ac:dyDescent="0.25">
      <c r="A132" s="136"/>
      <c r="B132" s="133"/>
      <c r="C132" s="139" t="s">
        <v>97</v>
      </c>
      <c r="D132" s="59" t="s">
        <v>166</v>
      </c>
      <c r="E132" s="9"/>
    </row>
    <row r="133" spans="1:5" x14ac:dyDescent="0.25">
      <c r="A133" s="137"/>
      <c r="B133" s="134"/>
      <c r="C133" s="139"/>
      <c r="D133" s="59" t="s">
        <v>92</v>
      </c>
      <c r="E133" s="9"/>
    </row>
    <row r="134" spans="1:5" ht="28.5" customHeight="1" x14ac:dyDescent="0.25">
      <c r="A134" s="158" t="s">
        <v>173</v>
      </c>
      <c r="B134" s="160"/>
      <c r="C134" s="154" t="s">
        <v>66</v>
      </c>
      <c r="D134" s="89" t="s">
        <v>166</v>
      </c>
      <c r="E134" s="90">
        <f>SUM(E136+E138+E140+E142)</f>
        <v>7</v>
      </c>
    </row>
    <row r="135" spans="1:5" ht="16.5" customHeight="1" x14ac:dyDescent="0.25">
      <c r="A135" s="172"/>
      <c r="B135" s="173"/>
      <c r="C135" s="155"/>
      <c r="D135" s="89" t="s">
        <v>92</v>
      </c>
      <c r="E135" s="90">
        <f>SUM(E137+E139+E141+E143)</f>
        <v>7</v>
      </c>
    </row>
    <row r="136" spans="1:5" ht="15" customHeight="1" x14ac:dyDescent="0.25">
      <c r="A136" s="172"/>
      <c r="B136" s="173"/>
      <c r="C136" s="143" t="s">
        <v>95</v>
      </c>
      <c r="D136" s="87" t="s">
        <v>166</v>
      </c>
      <c r="E136" s="88">
        <f>SUM(E144+E152+E160+E168)</f>
        <v>6</v>
      </c>
    </row>
    <row r="137" spans="1:5" x14ac:dyDescent="0.25">
      <c r="A137" s="172"/>
      <c r="B137" s="173"/>
      <c r="C137" s="144"/>
      <c r="D137" s="87" t="s">
        <v>92</v>
      </c>
      <c r="E137" s="88">
        <f t="shared" ref="E137" si="1">SUM(E145+E153+E161+E169)</f>
        <v>6</v>
      </c>
    </row>
    <row r="138" spans="1:5" x14ac:dyDescent="0.25">
      <c r="A138" s="172"/>
      <c r="B138" s="173"/>
      <c r="C138" s="140" t="s">
        <v>110</v>
      </c>
      <c r="D138" s="87" t="s">
        <v>166</v>
      </c>
      <c r="E138" s="88">
        <f t="shared" ref="E138:E143" si="2">SUM(E146+E154+E162+E170)</f>
        <v>1</v>
      </c>
    </row>
    <row r="139" spans="1:5" x14ac:dyDescent="0.25">
      <c r="A139" s="172"/>
      <c r="B139" s="173"/>
      <c r="C139" s="141"/>
      <c r="D139" s="87" t="s">
        <v>92</v>
      </c>
      <c r="E139" s="88">
        <f t="shared" si="2"/>
        <v>1</v>
      </c>
    </row>
    <row r="140" spans="1:5" x14ac:dyDescent="0.25">
      <c r="A140" s="172"/>
      <c r="B140" s="173"/>
      <c r="C140" s="140" t="s">
        <v>111</v>
      </c>
      <c r="D140" s="87" t="s">
        <v>166</v>
      </c>
      <c r="E140" s="88">
        <f t="shared" si="2"/>
        <v>0</v>
      </c>
    </row>
    <row r="141" spans="1:5" x14ac:dyDescent="0.25">
      <c r="A141" s="172"/>
      <c r="B141" s="173"/>
      <c r="C141" s="141"/>
      <c r="D141" s="87" t="s">
        <v>92</v>
      </c>
      <c r="E141" s="88">
        <f t="shared" si="2"/>
        <v>0</v>
      </c>
    </row>
    <row r="142" spans="1:5" x14ac:dyDescent="0.25">
      <c r="A142" s="172"/>
      <c r="B142" s="173"/>
      <c r="C142" s="140" t="s">
        <v>97</v>
      </c>
      <c r="D142" s="87" t="s">
        <v>166</v>
      </c>
      <c r="E142" s="88">
        <f t="shared" si="2"/>
        <v>0</v>
      </c>
    </row>
    <row r="143" spans="1:5" x14ac:dyDescent="0.25">
      <c r="A143" s="161"/>
      <c r="B143" s="163"/>
      <c r="C143" s="141"/>
      <c r="D143" s="87" t="s">
        <v>92</v>
      </c>
      <c r="E143" s="88">
        <f t="shared" si="2"/>
        <v>0</v>
      </c>
    </row>
    <row r="144" spans="1:5" x14ac:dyDescent="0.25">
      <c r="A144" s="145" t="s">
        <v>5</v>
      </c>
      <c r="B144" s="132" t="s">
        <v>112</v>
      </c>
      <c r="C144" s="138" t="s">
        <v>95</v>
      </c>
      <c r="D144" s="59" t="s">
        <v>166</v>
      </c>
      <c r="E144" s="9">
        <v>1</v>
      </c>
    </row>
    <row r="145" spans="1:5" x14ac:dyDescent="0.25">
      <c r="A145" s="146"/>
      <c r="B145" s="133"/>
      <c r="C145" s="138"/>
      <c r="D145" s="59" t="s">
        <v>92</v>
      </c>
      <c r="E145" s="9">
        <v>1</v>
      </c>
    </row>
    <row r="146" spans="1:5" x14ac:dyDescent="0.25">
      <c r="A146" s="146"/>
      <c r="B146" s="133"/>
      <c r="C146" s="139" t="s">
        <v>110</v>
      </c>
      <c r="D146" s="59" t="s">
        <v>166</v>
      </c>
      <c r="E146" s="9"/>
    </row>
    <row r="147" spans="1:5" x14ac:dyDescent="0.25">
      <c r="A147" s="146"/>
      <c r="B147" s="133"/>
      <c r="C147" s="139"/>
      <c r="D147" s="59" t="s">
        <v>92</v>
      </c>
      <c r="E147" s="9"/>
    </row>
    <row r="148" spans="1:5" x14ac:dyDescent="0.25">
      <c r="A148" s="146"/>
      <c r="B148" s="133"/>
      <c r="C148" s="139" t="s">
        <v>111</v>
      </c>
      <c r="D148" s="59" t="s">
        <v>166</v>
      </c>
      <c r="E148" s="9"/>
    </row>
    <row r="149" spans="1:5" x14ac:dyDescent="0.25">
      <c r="A149" s="146"/>
      <c r="B149" s="133"/>
      <c r="C149" s="139"/>
      <c r="D149" s="59" t="s">
        <v>92</v>
      </c>
      <c r="E149" s="9"/>
    </row>
    <row r="150" spans="1:5" x14ac:dyDescent="0.25">
      <c r="A150" s="146"/>
      <c r="B150" s="133"/>
      <c r="C150" s="139" t="s">
        <v>97</v>
      </c>
      <c r="D150" s="59" t="s">
        <v>166</v>
      </c>
      <c r="E150" s="9"/>
    </row>
    <row r="151" spans="1:5" x14ac:dyDescent="0.25">
      <c r="A151" s="147"/>
      <c r="B151" s="134"/>
      <c r="C151" s="139"/>
      <c r="D151" s="59" t="s">
        <v>92</v>
      </c>
      <c r="E151" s="9"/>
    </row>
    <row r="152" spans="1:5" x14ac:dyDescent="0.25">
      <c r="A152" s="145" t="s">
        <v>10</v>
      </c>
      <c r="B152" s="132" t="s">
        <v>113</v>
      </c>
      <c r="C152" s="138" t="s">
        <v>95</v>
      </c>
      <c r="D152" s="59" t="s">
        <v>166</v>
      </c>
      <c r="E152" s="9">
        <v>3</v>
      </c>
    </row>
    <row r="153" spans="1:5" x14ac:dyDescent="0.25">
      <c r="A153" s="146"/>
      <c r="B153" s="133"/>
      <c r="C153" s="138"/>
      <c r="D153" s="59" t="s">
        <v>92</v>
      </c>
      <c r="E153" s="9">
        <v>3</v>
      </c>
    </row>
    <row r="154" spans="1:5" x14ac:dyDescent="0.25">
      <c r="A154" s="146"/>
      <c r="B154" s="133"/>
      <c r="C154" s="139" t="s">
        <v>110</v>
      </c>
      <c r="D154" s="59" t="s">
        <v>166</v>
      </c>
      <c r="E154" s="9">
        <v>1</v>
      </c>
    </row>
    <row r="155" spans="1:5" x14ac:dyDescent="0.25">
      <c r="A155" s="146"/>
      <c r="B155" s="133"/>
      <c r="C155" s="139"/>
      <c r="D155" s="59" t="s">
        <v>92</v>
      </c>
      <c r="E155" s="9">
        <v>1</v>
      </c>
    </row>
    <row r="156" spans="1:5" x14ac:dyDescent="0.25">
      <c r="A156" s="146"/>
      <c r="B156" s="133"/>
      <c r="C156" s="139" t="s">
        <v>111</v>
      </c>
      <c r="D156" s="59" t="s">
        <v>166</v>
      </c>
      <c r="E156" s="9"/>
    </row>
    <row r="157" spans="1:5" x14ac:dyDescent="0.25">
      <c r="A157" s="146"/>
      <c r="B157" s="133"/>
      <c r="C157" s="139"/>
      <c r="D157" s="59" t="s">
        <v>92</v>
      </c>
      <c r="E157" s="9"/>
    </row>
    <row r="158" spans="1:5" x14ac:dyDescent="0.25">
      <c r="A158" s="146"/>
      <c r="B158" s="133"/>
      <c r="C158" s="139" t="s">
        <v>97</v>
      </c>
      <c r="D158" s="59" t="s">
        <v>166</v>
      </c>
      <c r="E158" s="9"/>
    </row>
    <row r="159" spans="1:5" x14ac:dyDescent="0.25">
      <c r="A159" s="147"/>
      <c r="B159" s="134"/>
      <c r="C159" s="139"/>
      <c r="D159" s="59" t="s">
        <v>92</v>
      </c>
      <c r="E159" s="9"/>
    </row>
    <row r="160" spans="1:5" x14ac:dyDescent="0.25">
      <c r="A160" s="129" t="s">
        <v>9</v>
      </c>
      <c r="B160" s="132" t="s">
        <v>160</v>
      </c>
      <c r="C160" s="138" t="s">
        <v>95</v>
      </c>
      <c r="D160" s="59" t="s">
        <v>166</v>
      </c>
      <c r="E160" s="9">
        <v>1</v>
      </c>
    </row>
    <row r="161" spans="1:5" x14ac:dyDescent="0.25">
      <c r="A161" s="130"/>
      <c r="B161" s="133"/>
      <c r="C161" s="138"/>
      <c r="D161" s="59" t="s">
        <v>92</v>
      </c>
      <c r="E161" s="9">
        <v>1</v>
      </c>
    </row>
    <row r="162" spans="1:5" x14ac:dyDescent="0.25">
      <c r="A162" s="130"/>
      <c r="B162" s="133"/>
      <c r="C162" s="139" t="s">
        <v>110</v>
      </c>
      <c r="D162" s="59" t="s">
        <v>166</v>
      </c>
      <c r="E162" s="9"/>
    </row>
    <row r="163" spans="1:5" x14ac:dyDescent="0.25">
      <c r="A163" s="130"/>
      <c r="B163" s="133"/>
      <c r="C163" s="139"/>
      <c r="D163" s="59" t="s">
        <v>92</v>
      </c>
      <c r="E163" s="9"/>
    </row>
    <row r="164" spans="1:5" x14ac:dyDescent="0.25">
      <c r="A164" s="130"/>
      <c r="B164" s="133"/>
      <c r="C164" s="139" t="s">
        <v>111</v>
      </c>
      <c r="D164" s="59" t="s">
        <v>166</v>
      </c>
      <c r="E164" s="9"/>
    </row>
    <row r="165" spans="1:5" x14ac:dyDescent="0.25">
      <c r="A165" s="130"/>
      <c r="B165" s="133"/>
      <c r="C165" s="139"/>
      <c r="D165" s="59" t="s">
        <v>92</v>
      </c>
      <c r="E165" s="9"/>
    </row>
    <row r="166" spans="1:5" x14ac:dyDescent="0.25">
      <c r="A166" s="130"/>
      <c r="B166" s="133"/>
      <c r="C166" s="139" t="s">
        <v>97</v>
      </c>
      <c r="D166" s="59" t="s">
        <v>166</v>
      </c>
      <c r="E166" s="9"/>
    </row>
    <row r="167" spans="1:5" x14ac:dyDescent="0.25">
      <c r="A167" s="131"/>
      <c r="B167" s="134"/>
      <c r="C167" s="139"/>
      <c r="D167" s="59" t="s">
        <v>92</v>
      </c>
      <c r="E167" s="9"/>
    </row>
    <row r="168" spans="1:5" ht="28.5" customHeight="1" x14ac:dyDescent="0.25">
      <c r="A168" s="129" t="s">
        <v>15</v>
      </c>
      <c r="B168" s="132" t="s">
        <v>186</v>
      </c>
      <c r="C168" s="138" t="s">
        <v>95</v>
      </c>
      <c r="D168" s="59" t="s">
        <v>166</v>
      </c>
      <c r="E168" s="9">
        <v>1</v>
      </c>
    </row>
    <row r="169" spans="1:5" x14ac:dyDescent="0.25">
      <c r="A169" s="130"/>
      <c r="B169" s="133"/>
      <c r="C169" s="138"/>
      <c r="D169" s="59" t="s">
        <v>92</v>
      </c>
      <c r="E169" s="9">
        <v>1</v>
      </c>
    </row>
    <row r="170" spans="1:5" x14ac:dyDescent="0.25">
      <c r="A170" s="130"/>
      <c r="B170" s="133"/>
      <c r="C170" s="139" t="s">
        <v>110</v>
      </c>
      <c r="D170" s="59" t="s">
        <v>166</v>
      </c>
      <c r="E170" s="9"/>
    </row>
    <row r="171" spans="1:5" x14ac:dyDescent="0.25">
      <c r="A171" s="130"/>
      <c r="B171" s="133"/>
      <c r="C171" s="139"/>
      <c r="D171" s="59" t="s">
        <v>92</v>
      </c>
      <c r="E171" s="9"/>
    </row>
    <row r="172" spans="1:5" x14ac:dyDescent="0.25">
      <c r="A172" s="130"/>
      <c r="B172" s="133"/>
      <c r="C172" s="139" t="s">
        <v>111</v>
      </c>
      <c r="D172" s="59" t="s">
        <v>166</v>
      </c>
      <c r="E172" s="9"/>
    </row>
    <row r="173" spans="1:5" x14ac:dyDescent="0.25">
      <c r="A173" s="130"/>
      <c r="B173" s="133"/>
      <c r="C173" s="139"/>
      <c r="D173" s="59" t="s">
        <v>92</v>
      </c>
      <c r="E173" s="9"/>
    </row>
    <row r="174" spans="1:5" x14ac:dyDescent="0.25">
      <c r="A174" s="130"/>
      <c r="B174" s="133"/>
      <c r="C174" s="139" t="s">
        <v>97</v>
      </c>
      <c r="D174" s="59" t="s">
        <v>166</v>
      </c>
      <c r="E174" s="9"/>
    </row>
    <row r="175" spans="1:5" x14ac:dyDescent="0.25">
      <c r="A175" s="131"/>
      <c r="B175" s="134"/>
      <c r="C175" s="139"/>
      <c r="D175" s="59" t="s">
        <v>92</v>
      </c>
      <c r="E175" s="9"/>
    </row>
    <row r="176" spans="1:5" ht="18" customHeight="1" x14ac:dyDescent="0.25">
      <c r="A176" s="174" t="s">
        <v>174</v>
      </c>
      <c r="B176" s="175"/>
      <c r="C176" s="154" t="s">
        <v>66</v>
      </c>
      <c r="D176" s="89" t="s">
        <v>166</v>
      </c>
      <c r="E176" s="90">
        <f>SUM(E178+E180+E182+E184)</f>
        <v>60</v>
      </c>
    </row>
    <row r="177" spans="1:5" ht="20.25" customHeight="1" x14ac:dyDescent="0.25">
      <c r="A177" s="176"/>
      <c r="B177" s="177"/>
      <c r="C177" s="155"/>
      <c r="D177" s="89" t="s">
        <v>92</v>
      </c>
      <c r="E177" s="90">
        <f>SUM(E179+E181+E183+E185)</f>
        <v>49</v>
      </c>
    </row>
    <row r="178" spans="1:5" ht="28.5" customHeight="1" x14ac:dyDescent="0.25">
      <c r="A178" s="176"/>
      <c r="B178" s="177"/>
      <c r="C178" s="143" t="s">
        <v>95</v>
      </c>
      <c r="D178" s="87" t="s">
        <v>166</v>
      </c>
      <c r="E178" s="88">
        <f>SUM(E186+E194+E202+E210+E218+E226+E234+E242+E250+E258)</f>
        <v>58</v>
      </c>
    </row>
    <row r="179" spans="1:5" x14ac:dyDescent="0.25">
      <c r="A179" s="176"/>
      <c r="B179" s="177"/>
      <c r="C179" s="144"/>
      <c r="D179" s="87" t="s">
        <v>92</v>
      </c>
      <c r="E179" s="88">
        <f t="shared" ref="E179:E184" si="3">SUM(E187+E195+E203+E211+E219+E227+E235+E243+E251+E259)</f>
        <v>47</v>
      </c>
    </row>
    <row r="180" spans="1:5" x14ac:dyDescent="0.25">
      <c r="A180" s="176"/>
      <c r="B180" s="177"/>
      <c r="C180" s="140" t="s">
        <v>110</v>
      </c>
      <c r="D180" s="87" t="s">
        <v>166</v>
      </c>
      <c r="E180" s="88">
        <f t="shared" si="3"/>
        <v>2</v>
      </c>
    </row>
    <row r="181" spans="1:5" x14ac:dyDescent="0.25">
      <c r="A181" s="176"/>
      <c r="B181" s="177"/>
      <c r="C181" s="141"/>
      <c r="D181" s="87" t="s">
        <v>92</v>
      </c>
      <c r="E181" s="88">
        <f t="shared" si="3"/>
        <v>2</v>
      </c>
    </row>
    <row r="182" spans="1:5" x14ac:dyDescent="0.25">
      <c r="A182" s="176"/>
      <c r="B182" s="177"/>
      <c r="C182" s="140" t="s">
        <v>111</v>
      </c>
      <c r="D182" s="87" t="s">
        <v>166</v>
      </c>
      <c r="E182" s="88">
        <f t="shared" si="3"/>
        <v>0</v>
      </c>
    </row>
    <row r="183" spans="1:5" x14ac:dyDescent="0.25">
      <c r="A183" s="176"/>
      <c r="B183" s="177"/>
      <c r="C183" s="141"/>
      <c r="D183" s="87" t="s">
        <v>92</v>
      </c>
      <c r="E183" s="88">
        <f t="shared" si="3"/>
        <v>0</v>
      </c>
    </row>
    <row r="184" spans="1:5" x14ac:dyDescent="0.25">
      <c r="A184" s="176"/>
      <c r="B184" s="177"/>
      <c r="C184" s="140" t="s">
        <v>97</v>
      </c>
      <c r="D184" s="87" t="s">
        <v>166</v>
      </c>
      <c r="E184" s="88">
        <f t="shared" si="3"/>
        <v>0</v>
      </c>
    </row>
    <row r="185" spans="1:5" x14ac:dyDescent="0.25">
      <c r="A185" s="178"/>
      <c r="B185" s="179"/>
      <c r="C185" s="141"/>
      <c r="D185" s="87" t="s">
        <v>92</v>
      </c>
      <c r="E185" s="88">
        <f>SUM(E193+E201+E209+E217+E225+E233+E241+E249+E257+E265)</f>
        <v>0</v>
      </c>
    </row>
    <row r="186" spans="1:5" x14ac:dyDescent="0.25">
      <c r="A186" s="135">
        <v>1</v>
      </c>
      <c r="B186" s="132" t="s">
        <v>114</v>
      </c>
      <c r="C186" s="138" t="s">
        <v>95</v>
      </c>
      <c r="D186" s="59" t="s">
        <v>166</v>
      </c>
      <c r="E186" s="9">
        <v>1</v>
      </c>
    </row>
    <row r="187" spans="1:5" x14ac:dyDescent="0.25">
      <c r="A187" s="136"/>
      <c r="B187" s="133"/>
      <c r="C187" s="138"/>
      <c r="D187" s="59" t="s">
        <v>92</v>
      </c>
      <c r="E187" s="9"/>
    </row>
    <row r="188" spans="1:5" x14ac:dyDescent="0.25">
      <c r="A188" s="136"/>
      <c r="B188" s="133"/>
      <c r="C188" s="139" t="s">
        <v>110</v>
      </c>
      <c r="D188" s="59" t="s">
        <v>166</v>
      </c>
      <c r="E188" s="9"/>
    </row>
    <row r="189" spans="1:5" x14ac:dyDescent="0.25">
      <c r="A189" s="136"/>
      <c r="B189" s="133"/>
      <c r="C189" s="139"/>
      <c r="D189" s="59" t="s">
        <v>92</v>
      </c>
      <c r="E189" s="9"/>
    </row>
    <row r="190" spans="1:5" x14ac:dyDescent="0.25">
      <c r="A190" s="136"/>
      <c r="B190" s="133"/>
      <c r="C190" s="139" t="s">
        <v>111</v>
      </c>
      <c r="D190" s="59" t="s">
        <v>166</v>
      </c>
      <c r="E190" s="9"/>
    </row>
    <row r="191" spans="1:5" x14ac:dyDescent="0.25">
      <c r="A191" s="136"/>
      <c r="B191" s="133"/>
      <c r="C191" s="139"/>
      <c r="D191" s="59" t="s">
        <v>92</v>
      </c>
      <c r="E191" s="9"/>
    </row>
    <row r="192" spans="1:5" x14ac:dyDescent="0.25">
      <c r="A192" s="136"/>
      <c r="B192" s="133"/>
      <c r="C192" s="139" t="s">
        <v>97</v>
      </c>
      <c r="D192" s="59" t="s">
        <v>166</v>
      </c>
      <c r="E192" s="9"/>
    </row>
    <row r="193" spans="1:5" x14ac:dyDescent="0.25">
      <c r="A193" s="137"/>
      <c r="B193" s="134"/>
      <c r="C193" s="139"/>
      <c r="D193" s="59" t="s">
        <v>92</v>
      </c>
      <c r="E193" s="9"/>
    </row>
    <row r="194" spans="1:5" x14ac:dyDescent="0.25">
      <c r="A194" s="142" t="s">
        <v>10</v>
      </c>
      <c r="B194" s="139" t="s">
        <v>115</v>
      </c>
      <c r="C194" s="138" t="s">
        <v>95</v>
      </c>
      <c r="D194" s="59" t="s">
        <v>166</v>
      </c>
      <c r="E194" s="9"/>
    </row>
    <row r="195" spans="1:5" x14ac:dyDescent="0.25">
      <c r="A195" s="142"/>
      <c r="B195" s="139"/>
      <c r="C195" s="138"/>
      <c r="D195" s="59" t="s">
        <v>92</v>
      </c>
      <c r="E195" s="9"/>
    </row>
    <row r="196" spans="1:5" x14ac:dyDescent="0.25">
      <c r="A196" s="142"/>
      <c r="B196" s="139"/>
      <c r="C196" s="139" t="s">
        <v>110</v>
      </c>
      <c r="D196" s="59" t="s">
        <v>166</v>
      </c>
      <c r="E196" s="9"/>
    </row>
    <row r="197" spans="1:5" x14ac:dyDescent="0.25">
      <c r="A197" s="142"/>
      <c r="B197" s="139"/>
      <c r="C197" s="139"/>
      <c r="D197" s="59" t="s">
        <v>92</v>
      </c>
      <c r="E197" s="9"/>
    </row>
    <row r="198" spans="1:5" x14ac:dyDescent="0.25">
      <c r="A198" s="142"/>
      <c r="B198" s="139"/>
      <c r="C198" s="139" t="s">
        <v>111</v>
      </c>
      <c r="D198" s="59" t="s">
        <v>166</v>
      </c>
      <c r="E198" s="9"/>
    </row>
    <row r="199" spans="1:5" x14ac:dyDescent="0.25">
      <c r="A199" s="142"/>
      <c r="B199" s="139"/>
      <c r="C199" s="139"/>
      <c r="D199" s="59" t="s">
        <v>92</v>
      </c>
      <c r="E199" s="9"/>
    </row>
    <row r="200" spans="1:5" x14ac:dyDescent="0.25">
      <c r="A200" s="142"/>
      <c r="B200" s="139"/>
      <c r="C200" s="139" t="s">
        <v>97</v>
      </c>
      <c r="D200" s="59" t="s">
        <v>166</v>
      </c>
      <c r="E200" s="9"/>
    </row>
    <row r="201" spans="1:5" x14ac:dyDescent="0.25">
      <c r="A201" s="142"/>
      <c r="B201" s="139"/>
      <c r="C201" s="139"/>
      <c r="D201" s="59" t="s">
        <v>92</v>
      </c>
      <c r="E201" s="9"/>
    </row>
    <row r="202" spans="1:5" x14ac:dyDescent="0.25">
      <c r="A202" s="135" t="s">
        <v>9</v>
      </c>
      <c r="B202" s="132" t="s">
        <v>116</v>
      </c>
      <c r="C202" s="138" t="s">
        <v>95</v>
      </c>
      <c r="D202" s="59" t="s">
        <v>166</v>
      </c>
      <c r="E202" s="9">
        <v>1</v>
      </c>
    </row>
    <row r="203" spans="1:5" x14ac:dyDescent="0.25">
      <c r="A203" s="136"/>
      <c r="B203" s="133"/>
      <c r="C203" s="138"/>
      <c r="D203" s="59" t="s">
        <v>92</v>
      </c>
      <c r="E203" s="9"/>
    </row>
    <row r="204" spans="1:5" x14ac:dyDescent="0.25">
      <c r="A204" s="136"/>
      <c r="B204" s="133"/>
      <c r="C204" s="139" t="s">
        <v>110</v>
      </c>
      <c r="D204" s="59" t="s">
        <v>166</v>
      </c>
      <c r="E204" s="9"/>
    </row>
    <row r="205" spans="1:5" x14ac:dyDescent="0.25">
      <c r="A205" s="136"/>
      <c r="B205" s="133"/>
      <c r="C205" s="139"/>
      <c r="D205" s="59" t="s">
        <v>92</v>
      </c>
      <c r="E205" s="9"/>
    </row>
    <row r="206" spans="1:5" x14ac:dyDescent="0.25">
      <c r="A206" s="136"/>
      <c r="B206" s="133"/>
      <c r="C206" s="139" t="s">
        <v>111</v>
      </c>
      <c r="D206" s="59" t="s">
        <v>166</v>
      </c>
      <c r="E206" s="9"/>
    </row>
    <row r="207" spans="1:5" x14ac:dyDescent="0.25">
      <c r="A207" s="136"/>
      <c r="B207" s="133"/>
      <c r="C207" s="139"/>
      <c r="D207" s="59" t="s">
        <v>92</v>
      </c>
      <c r="E207" s="9"/>
    </row>
    <row r="208" spans="1:5" x14ac:dyDescent="0.25">
      <c r="A208" s="136"/>
      <c r="B208" s="133"/>
      <c r="C208" s="139" t="s">
        <v>97</v>
      </c>
      <c r="D208" s="59" t="s">
        <v>166</v>
      </c>
      <c r="E208" s="9"/>
    </row>
    <row r="209" spans="1:5" x14ac:dyDescent="0.25">
      <c r="A209" s="137"/>
      <c r="B209" s="134"/>
      <c r="C209" s="139"/>
      <c r="D209" s="59" t="s">
        <v>92</v>
      </c>
      <c r="E209" s="9"/>
    </row>
    <row r="210" spans="1:5" x14ac:dyDescent="0.25">
      <c r="A210" s="135" t="s">
        <v>15</v>
      </c>
      <c r="B210" s="132" t="s">
        <v>117</v>
      </c>
      <c r="C210" s="138" t="s">
        <v>95</v>
      </c>
      <c r="D210" s="59" t="s">
        <v>166</v>
      </c>
      <c r="E210" s="9">
        <v>3</v>
      </c>
    </row>
    <row r="211" spans="1:5" x14ac:dyDescent="0.25">
      <c r="A211" s="136"/>
      <c r="B211" s="133"/>
      <c r="C211" s="138"/>
      <c r="D211" s="59" t="s">
        <v>92</v>
      </c>
      <c r="E211" s="9"/>
    </row>
    <row r="212" spans="1:5" x14ac:dyDescent="0.25">
      <c r="A212" s="136"/>
      <c r="B212" s="133"/>
      <c r="C212" s="139" t="s">
        <v>110</v>
      </c>
      <c r="D212" s="59" t="s">
        <v>166</v>
      </c>
      <c r="E212" s="9"/>
    </row>
    <row r="213" spans="1:5" x14ac:dyDescent="0.25">
      <c r="A213" s="136"/>
      <c r="B213" s="133"/>
      <c r="C213" s="139"/>
      <c r="D213" s="59" t="s">
        <v>92</v>
      </c>
      <c r="E213" s="9"/>
    </row>
    <row r="214" spans="1:5" x14ac:dyDescent="0.25">
      <c r="A214" s="136"/>
      <c r="B214" s="133"/>
      <c r="C214" s="139" t="s">
        <v>111</v>
      </c>
      <c r="D214" s="59" t="s">
        <v>166</v>
      </c>
      <c r="E214" s="9"/>
    </row>
    <row r="215" spans="1:5" x14ac:dyDescent="0.25">
      <c r="A215" s="136"/>
      <c r="B215" s="133"/>
      <c r="C215" s="139"/>
      <c r="D215" s="59" t="s">
        <v>92</v>
      </c>
      <c r="E215" s="9"/>
    </row>
    <row r="216" spans="1:5" x14ac:dyDescent="0.25">
      <c r="A216" s="136"/>
      <c r="B216" s="133"/>
      <c r="C216" s="139" t="s">
        <v>97</v>
      </c>
      <c r="D216" s="59" t="s">
        <v>166</v>
      </c>
      <c r="E216" s="9"/>
    </row>
    <row r="217" spans="1:5" x14ac:dyDescent="0.25">
      <c r="A217" s="137"/>
      <c r="B217" s="134"/>
      <c r="C217" s="139"/>
      <c r="D217" s="59" t="s">
        <v>92</v>
      </c>
      <c r="E217" s="9"/>
    </row>
    <row r="218" spans="1:5" x14ac:dyDescent="0.25">
      <c r="A218" s="135" t="s">
        <v>102</v>
      </c>
      <c r="B218" s="132" t="s">
        <v>118</v>
      </c>
      <c r="C218" s="138" t="s">
        <v>95</v>
      </c>
      <c r="D218" s="59" t="s">
        <v>166</v>
      </c>
      <c r="E218" s="9">
        <v>7</v>
      </c>
    </row>
    <row r="219" spans="1:5" x14ac:dyDescent="0.25">
      <c r="A219" s="136"/>
      <c r="B219" s="133"/>
      <c r="C219" s="138"/>
      <c r="D219" s="59" t="s">
        <v>92</v>
      </c>
      <c r="E219" s="9">
        <v>5</v>
      </c>
    </row>
    <row r="220" spans="1:5" x14ac:dyDescent="0.25">
      <c r="A220" s="136"/>
      <c r="B220" s="133"/>
      <c r="C220" s="139" t="s">
        <v>110</v>
      </c>
      <c r="D220" s="59" t="s">
        <v>166</v>
      </c>
      <c r="E220" s="9"/>
    </row>
    <row r="221" spans="1:5" ht="21.75" customHeight="1" x14ac:dyDescent="0.25">
      <c r="A221" s="136"/>
      <c r="B221" s="133"/>
      <c r="C221" s="139"/>
      <c r="D221" s="59" t="s">
        <v>92</v>
      </c>
      <c r="E221" s="9"/>
    </row>
    <row r="222" spans="1:5" x14ac:dyDescent="0.25">
      <c r="A222" s="136"/>
      <c r="B222" s="133"/>
      <c r="C222" s="139" t="s">
        <v>111</v>
      </c>
      <c r="D222" s="59" t="s">
        <v>166</v>
      </c>
      <c r="E222" s="9"/>
    </row>
    <row r="223" spans="1:5" x14ac:dyDescent="0.25">
      <c r="A223" s="136"/>
      <c r="B223" s="133"/>
      <c r="C223" s="139"/>
      <c r="D223" s="59" t="s">
        <v>92</v>
      </c>
      <c r="E223" s="9"/>
    </row>
    <row r="224" spans="1:5" x14ac:dyDescent="0.25">
      <c r="A224" s="136"/>
      <c r="B224" s="133"/>
      <c r="C224" s="139" t="s">
        <v>97</v>
      </c>
      <c r="D224" s="59" t="s">
        <v>166</v>
      </c>
      <c r="E224" s="9"/>
    </row>
    <row r="225" spans="1:5" x14ac:dyDescent="0.25">
      <c r="A225" s="137"/>
      <c r="B225" s="134"/>
      <c r="C225" s="139"/>
      <c r="D225" s="59" t="s">
        <v>92</v>
      </c>
      <c r="E225" s="9"/>
    </row>
    <row r="226" spans="1:5" x14ac:dyDescent="0.25">
      <c r="A226" s="135" t="s">
        <v>103</v>
      </c>
      <c r="B226" s="132" t="s">
        <v>119</v>
      </c>
      <c r="C226" s="138" t="s">
        <v>95</v>
      </c>
      <c r="D226" s="59" t="s">
        <v>166</v>
      </c>
      <c r="E226" s="9">
        <v>19</v>
      </c>
    </row>
    <row r="227" spans="1:5" x14ac:dyDescent="0.25">
      <c r="A227" s="136"/>
      <c r="B227" s="133"/>
      <c r="C227" s="138"/>
      <c r="D227" s="59" t="s">
        <v>92</v>
      </c>
      <c r="E227" s="9">
        <v>19</v>
      </c>
    </row>
    <row r="228" spans="1:5" x14ac:dyDescent="0.25">
      <c r="A228" s="136"/>
      <c r="B228" s="133"/>
      <c r="C228" s="139" t="s">
        <v>110</v>
      </c>
      <c r="D228" s="59" t="s">
        <v>166</v>
      </c>
      <c r="E228" s="9">
        <v>1</v>
      </c>
    </row>
    <row r="229" spans="1:5" x14ac:dyDescent="0.25">
      <c r="A229" s="136"/>
      <c r="B229" s="133"/>
      <c r="C229" s="139"/>
      <c r="D229" s="59" t="s">
        <v>92</v>
      </c>
      <c r="E229" s="9">
        <v>1</v>
      </c>
    </row>
    <row r="230" spans="1:5" x14ac:dyDescent="0.25">
      <c r="A230" s="136"/>
      <c r="B230" s="133"/>
      <c r="C230" s="139" t="s">
        <v>111</v>
      </c>
      <c r="D230" s="59" t="s">
        <v>166</v>
      </c>
      <c r="E230" s="9"/>
    </row>
    <row r="231" spans="1:5" x14ac:dyDescent="0.25">
      <c r="A231" s="136"/>
      <c r="B231" s="133"/>
      <c r="C231" s="139"/>
      <c r="D231" s="59" t="s">
        <v>92</v>
      </c>
      <c r="E231" s="9"/>
    </row>
    <row r="232" spans="1:5" ht="15" customHeight="1" x14ac:dyDescent="0.25">
      <c r="A232" s="136"/>
      <c r="B232" s="133"/>
      <c r="C232" s="139" t="s">
        <v>97</v>
      </c>
      <c r="D232" s="59" t="s">
        <v>166</v>
      </c>
      <c r="E232" s="9"/>
    </row>
    <row r="233" spans="1:5" x14ac:dyDescent="0.25">
      <c r="A233" s="137"/>
      <c r="B233" s="134"/>
      <c r="C233" s="139"/>
      <c r="D233" s="59" t="s">
        <v>92</v>
      </c>
      <c r="E233" s="9"/>
    </row>
    <row r="234" spans="1:5" x14ac:dyDescent="0.25">
      <c r="A234" s="135" t="s">
        <v>105</v>
      </c>
      <c r="B234" s="132" t="s">
        <v>120</v>
      </c>
      <c r="C234" s="138" t="s">
        <v>95</v>
      </c>
      <c r="D234" s="59" t="s">
        <v>166</v>
      </c>
      <c r="E234" s="9">
        <v>15</v>
      </c>
    </row>
    <row r="235" spans="1:5" x14ac:dyDescent="0.25">
      <c r="A235" s="136"/>
      <c r="B235" s="133"/>
      <c r="C235" s="138"/>
      <c r="D235" s="59" t="s">
        <v>92</v>
      </c>
      <c r="E235" s="9">
        <v>15</v>
      </c>
    </row>
    <row r="236" spans="1:5" x14ac:dyDescent="0.25">
      <c r="A236" s="136"/>
      <c r="B236" s="133"/>
      <c r="C236" s="139" t="s">
        <v>110</v>
      </c>
      <c r="D236" s="59" t="s">
        <v>166</v>
      </c>
      <c r="E236" s="9"/>
    </row>
    <row r="237" spans="1:5" x14ac:dyDescent="0.25">
      <c r="A237" s="136"/>
      <c r="B237" s="133"/>
      <c r="C237" s="139"/>
      <c r="D237" s="59" t="s">
        <v>92</v>
      </c>
      <c r="E237" s="9"/>
    </row>
    <row r="238" spans="1:5" x14ac:dyDescent="0.25">
      <c r="A238" s="136"/>
      <c r="B238" s="133"/>
      <c r="C238" s="139" t="s">
        <v>111</v>
      </c>
      <c r="D238" s="59" t="s">
        <v>166</v>
      </c>
      <c r="E238" s="9"/>
    </row>
    <row r="239" spans="1:5" x14ac:dyDescent="0.25">
      <c r="A239" s="136"/>
      <c r="B239" s="133"/>
      <c r="C239" s="139"/>
      <c r="D239" s="59" t="s">
        <v>92</v>
      </c>
      <c r="E239" s="9"/>
    </row>
    <row r="240" spans="1:5" x14ac:dyDescent="0.25">
      <c r="A240" s="136"/>
      <c r="B240" s="133"/>
      <c r="C240" s="139" t="s">
        <v>97</v>
      </c>
      <c r="D240" s="59" t="s">
        <v>166</v>
      </c>
      <c r="E240" s="9"/>
    </row>
    <row r="241" spans="1:5" x14ac:dyDescent="0.25">
      <c r="A241" s="137"/>
      <c r="B241" s="134"/>
      <c r="C241" s="139"/>
      <c r="D241" s="59" t="s">
        <v>92</v>
      </c>
      <c r="E241" s="9"/>
    </row>
    <row r="242" spans="1:5" x14ac:dyDescent="0.25">
      <c r="A242" s="135" t="s">
        <v>64</v>
      </c>
      <c r="B242" s="132" t="s">
        <v>159</v>
      </c>
      <c r="C242" s="138" t="s">
        <v>95</v>
      </c>
      <c r="D242" s="59" t="s">
        <v>166</v>
      </c>
      <c r="E242" s="9">
        <v>6</v>
      </c>
    </row>
    <row r="243" spans="1:5" x14ac:dyDescent="0.25">
      <c r="A243" s="136"/>
      <c r="B243" s="133"/>
      <c r="C243" s="138"/>
      <c r="D243" s="59" t="s">
        <v>92</v>
      </c>
      <c r="E243" s="9">
        <v>6</v>
      </c>
    </row>
    <row r="244" spans="1:5" x14ac:dyDescent="0.25">
      <c r="A244" s="136"/>
      <c r="B244" s="133"/>
      <c r="C244" s="139" t="s">
        <v>110</v>
      </c>
      <c r="D244" s="59" t="s">
        <v>166</v>
      </c>
      <c r="E244" s="9"/>
    </row>
    <row r="245" spans="1:5" x14ac:dyDescent="0.25">
      <c r="A245" s="136"/>
      <c r="B245" s="133"/>
      <c r="C245" s="139"/>
      <c r="D245" s="59" t="s">
        <v>92</v>
      </c>
      <c r="E245" s="9"/>
    </row>
    <row r="246" spans="1:5" x14ac:dyDescent="0.25">
      <c r="A246" s="136"/>
      <c r="B246" s="133"/>
      <c r="C246" s="139" t="s">
        <v>111</v>
      </c>
      <c r="D246" s="59" t="s">
        <v>166</v>
      </c>
      <c r="E246" s="9"/>
    </row>
    <row r="247" spans="1:5" x14ac:dyDescent="0.25">
      <c r="A247" s="136"/>
      <c r="B247" s="133"/>
      <c r="C247" s="139"/>
      <c r="D247" s="59" t="s">
        <v>92</v>
      </c>
      <c r="E247" s="9"/>
    </row>
    <row r="248" spans="1:5" x14ac:dyDescent="0.25">
      <c r="A248" s="136"/>
      <c r="B248" s="133"/>
      <c r="C248" s="139" t="s">
        <v>97</v>
      </c>
      <c r="D248" s="59" t="s">
        <v>166</v>
      </c>
      <c r="E248" s="9"/>
    </row>
    <row r="249" spans="1:5" x14ac:dyDescent="0.25">
      <c r="A249" s="137"/>
      <c r="B249" s="134"/>
      <c r="C249" s="139"/>
      <c r="D249" s="59" t="s">
        <v>92</v>
      </c>
      <c r="E249" s="9"/>
    </row>
    <row r="250" spans="1:5" x14ac:dyDescent="0.25">
      <c r="A250" s="135" t="s">
        <v>71</v>
      </c>
      <c r="B250" s="132" t="s">
        <v>121</v>
      </c>
      <c r="C250" s="138" t="s">
        <v>95</v>
      </c>
      <c r="D250" s="59" t="s">
        <v>166</v>
      </c>
      <c r="E250" s="9">
        <v>6</v>
      </c>
    </row>
    <row r="251" spans="1:5" x14ac:dyDescent="0.25">
      <c r="A251" s="136"/>
      <c r="B251" s="133"/>
      <c r="C251" s="138"/>
      <c r="D251" s="59" t="s">
        <v>92</v>
      </c>
      <c r="E251" s="9">
        <v>2</v>
      </c>
    </row>
    <row r="252" spans="1:5" x14ac:dyDescent="0.25">
      <c r="A252" s="136"/>
      <c r="B252" s="133"/>
      <c r="C252" s="139" t="s">
        <v>110</v>
      </c>
      <c r="D252" s="59" t="s">
        <v>166</v>
      </c>
      <c r="E252" s="9">
        <v>1</v>
      </c>
    </row>
    <row r="253" spans="1:5" x14ac:dyDescent="0.25">
      <c r="A253" s="136"/>
      <c r="B253" s="133"/>
      <c r="C253" s="139"/>
      <c r="D253" s="59" t="s">
        <v>92</v>
      </c>
      <c r="E253" s="9">
        <v>1</v>
      </c>
    </row>
    <row r="254" spans="1:5" x14ac:dyDescent="0.25">
      <c r="A254" s="136"/>
      <c r="B254" s="133"/>
      <c r="C254" s="139" t="s">
        <v>111</v>
      </c>
      <c r="D254" s="59" t="s">
        <v>166</v>
      </c>
      <c r="E254" s="9"/>
    </row>
    <row r="255" spans="1:5" x14ac:dyDescent="0.25">
      <c r="A255" s="136"/>
      <c r="B255" s="133"/>
      <c r="C255" s="139"/>
      <c r="D255" s="59" t="s">
        <v>92</v>
      </c>
      <c r="E255" s="9"/>
    </row>
    <row r="256" spans="1:5" x14ac:dyDescent="0.25">
      <c r="A256" s="136"/>
      <c r="B256" s="133"/>
      <c r="C256" s="139" t="s">
        <v>97</v>
      </c>
      <c r="D256" s="59" t="s">
        <v>166</v>
      </c>
      <c r="E256" s="9"/>
    </row>
    <row r="257" spans="1:5" x14ac:dyDescent="0.25">
      <c r="A257" s="137"/>
      <c r="B257" s="134"/>
      <c r="C257" s="139"/>
      <c r="D257" s="59" t="s">
        <v>92</v>
      </c>
      <c r="E257" s="9"/>
    </row>
    <row r="258" spans="1:5" x14ac:dyDescent="0.25">
      <c r="A258" s="135">
        <v>10</v>
      </c>
      <c r="B258" s="132" t="s">
        <v>187</v>
      </c>
      <c r="C258" s="138" t="s">
        <v>95</v>
      </c>
      <c r="D258" s="59" t="s">
        <v>166</v>
      </c>
      <c r="E258" s="9"/>
    </row>
    <row r="259" spans="1:5" x14ac:dyDescent="0.25">
      <c r="A259" s="136"/>
      <c r="B259" s="133"/>
      <c r="C259" s="138"/>
      <c r="D259" s="59" t="s">
        <v>92</v>
      </c>
      <c r="E259" s="9"/>
    </row>
    <row r="260" spans="1:5" x14ac:dyDescent="0.25">
      <c r="A260" s="136"/>
      <c r="B260" s="133"/>
      <c r="C260" s="139" t="s">
        <v>110</v>
      </c>
      <c r="D260" s="59" t="s">
        <v>166</v>
      </c>
      <c r="E260" s="9"/>
    </row>
    <row r="261" spans="1:5" x14ac:dyDescent="0.25">
      <c r="A261" s="136"/>
      <c r="B261" s="133"/>
      <c r="C261" s="139"/>
      <c r="D261" s="59" t="s">
        <v>92</v>
      </c>
      <c r="E261" s="9"/>
    </row>
    <row r="262" spans="1:5" x14ac:dyDescent="0.25">
      <c r="A262" s="136"/>
      <c r="B262" s="133"/>
      <c r="C262" s="139" t="s">
        <v>111</v>
      </c>
      <c r="D262" s="59" t="s">
        <v>166</v>
      </c>
      <c r="E262" s="9"/>
    </row>
    <row r="263" spans="1:5" x14ac:dyDescent="0.25">
      <c r="A263" s="136"/>
      <c r="B263" s="133"/>
      <c r="C263" s="139"/>
      <c r="D263" s="59" t="s">
        <v>92</v>
      </c>
      <c r="E263" s="9"/>
    </row>
    <row r="264" spans="1:5" x14ac:dyDescent="0.25">
      <c r="A264" s="136"/>
      <c r="B264" s="133"/>
      <c r="C264" s="139" t="s">
        <v>97</v>
      </c>
      <c r="D264" s="59" t="s">
        <v>166</v>
      </c>
      <c r="E264" s="9"/>
    </row>
    <row r="265" spans="1:5" x14ac:dyDescent="0.25">
      <c r="A265" s="137"/>
      <c r="B265" s="134"/>
      <c r="C265" s="139"/>
      <c r="D265" s="59" t="s">
        <v>92</v>
      </c>
      <c r="E265" s="9"/>
    </row>
    <row r="266" spans="1:5" x14ac:dyDescent="0.25">
      <c r="A266" s="180" t="s">
        <v>167</v>
      </c>
      <c r="B266" s="181"/>
      <c r="C266" s="143" t="s">
        <v>95</v>
      </c>
      <c r="D266" s="87" t="s">
        <v>166</v>
      </c>
      <c r="E266" s="88">
        <f>SUM(E10+E24+E38+E136+E178)</f>
        <v>116.5</v>
      </c>
    </row>
    <row r="267" spans="1:5" x14ac:dyDescent="0.25">
      <c r="A267" s="182"/>
      <c r="B267" s="183"/>
      <c r="C267" s="144"/>
      <c r="D267" s="87" t="s">
        <v>92</v>
      </c>
      <c r="E267" s="88">
        <f>SUM(E11+E25+E39+E137+E179)</f>
        <v>105.5</v>
      </c>
    </row>
    <row r="268" spans="1:5" x14ac:dyDescent="0.25">
      <c r="A268" s="182"/>
      <c r="B268" s="183"/>
      <c r="C268" s="140" t="s">
        <v>110</v>
      </c>
      <c r="D268" s="87" t="s">
        <v>166</v>
      </c>
      <c r="E268" s="88">
        <f>SUM(E12+E26+E40+E138+E180)</f>
        <v>7</v>
      </c>
    </row>
    <row r="269" spans="1:5" x14ac:dyDescent="0.25">
      <c r="A269" s="182"/>
      <c r="B269" s="183"/>
      <c r="C269" s="141"/>
      <c r="D269" s="87" t="s">
        <v>92</v>
      </c>
      <c r="E269" s="88">
        <f>SUM(E13+E27+E41+E139+E181)</f>
        <v>7</v>
      </c>
    </row>
    <row r="270" spans="1:5" x14ac:dyDescent="0.25">
      <c r="A270" s="182"/>
      <c r="B270" s="183"/>
      <c r="C270" s="140" t="s">
        <v>111</v>
      </c>
      <c r="D270" s="87" t="s">
        <v>166</v>
      </c>
      <c r="E270" s="88">
        <f>SUM(E42+E140+E182)</f>
        <v>0</v>
      </c>
    </row>
    <row r="271" spans="1:5" x14ac:dyDescent="0.25">
      <c r="A271" s="182"/>
      <c r="B271" s="183"/>
      <c r="C271" s="141"/>
      <c r="D271" s="87" t="s">
        <v>92</v>
      </c>
      <c r="E271" s="88">
        <f t="shared" ref="E271:E273" si="4">SUM(E43+E141+E183)</f>
        <v>0</v>
      </c>
    </row>
    <row r="272" spans="1:5" x14ac:dyDescent="0.25">
      <c r="A272" s="182"/>
      <c r="B272" s="183"/>
      <c r="C272" s="140" t="s">
        <v>97</v>
      </c>
      <c r="D272" s="87" t="s">
        <v>166</v>
      </c>
      <c r="E272" s="88">
        <f>SUM(E44+E142+E184)</f>
        <v>0</v>
      </c>
    </row>
    <row r="273" spans="1:5" x14ac:dyDescent="0.25">
      <c r="A273" s="184"/>
      <c r="B273" s="185"/>
      <c r="C273" s="141"/>
      <c r="D273" s="87" t="s">
        <v>92</v>
      </c>
      <c r="E273" s="88">
        <f t="shared" si="4"/>
        <v>0</v>
      </c>
    </row>
    <row r="274" spans="1:5" ht="23.25" customHeight="1" x14ac:dyDescent="0.25">
      <c r="A274" s="158" t="s">
        <v>168</v>
      </c>
      <c r="B274" s="159"/>
      <c r="C274" s="160"/>
      <c r="D274" s="91" t="s">
        <v>166</v>
      </c>
      <c r="E274" s="90">
        <f>SUM(E8+E22+E36+E134+E176)</f>
        <v>123.5</v>
      </c>
    </row>
    <row r="275" spans="1:5" ht="21" customHeight="1" x14ac:dyDescent="0.25">
      <c r="A275" s="161"/>
      <c r="B275" s="162"/>
      <c r="C275" s="163"/>
      <c r="D275" s="91" t="s">
        <v>92</v>
      </c>
      <c r="E275" s="90">
        <f>SUM(E9+E23+E37+E135+E177)</f>
        <v>112.5</v>
      </c>
    </row>
    <row r="277" spans="1:5" x14ac:dyDescent="0.25">
      <c r="A277" s="156" t="s">
        <v>188</v>
      </c>
      <c r="B277" s="156"/>
      <c r="C277" s="156"/>
      <c r="D277" s="156"/>
      <c r="E277" s="156"/>
    </row>
    <row r="278" spans="1:5" x14ac:dyDescent="0.25">
      <c r="A278" s="156" t="s">
        <v>189</v>
      </c>
      <c r="B278" s="156"/>
      <c r="C278" s="156"/>
      <c r="D278" s="156"/>
      <c r="E278" s="156"/>
    </row>
    <row r="279" spans="1:5" x14ac:dyDescent="0.25">
      <c r="A279" s="156" t="s">
        <v>190</v>
      </c>
      <c r="B279" s="156"/>
      <c r="C279" s="156"/>
      <c r="D279" s="156"/>
      <c r="E279" s="156"/>
    </row>
    <row r="280" spans="1:5" ht="31.5" customHeight="1" x14ac:dyDescent="0.25"/>
    <row r="281" spans="1:5" x14ac:dyDescent="0.25">
      <c r="A281" s="164" t="s">
        <v>169</v>
      </c>
      <c r="B281" s="164"/>
      <c r="C281" s="164"/>
      <c r="D281" s="165" t="s">
        <v>287</v>
      </c>
      <c r="E281" s="165"/>
    </row>
  </sheetData>
  <sheetProtection algorithmName="SHA-512" hashValue="6Cgcn/dZ63xSKxHQpZCNTrfNtDj1xShmMkCP58SOr280hHfvovVqOwdALkpm7KiKDSTNWyR6oi0QCTaQpbyL4w==" saltValue="uMNvTEwrfHjdkYENQlJmwQ==" spinCount="100000" sheet="1" selectLockedCells="1"/>
  <mergeCells count="206">
    <mergeCell ref="A277:E277"/>
    <mergeCell ref="A278:E278"/>
    <mergeCell ref="A279:E279"/>
    <mergeCell ref="A2:E2"/>
    <mergeCell ref="A274:C275"/>
    <mergeCell ref="A281:C281"/>
    <mergeCell ref="D281:E281"/>
    <mergeCell ref="A8:B13"/>
    <mergeCell ref="A22:B27"/>
    <mergeCell ref="A36:B45"/>
    <mergeCell ref="A134:B143"/>
    <mergeCell ref="A176:B185"/>
    <mergeCell ref="A266:B273"/>
    <mergeCell ref="C266:C267"/>
    <mergeCell ref="C268:C269"/>
    <mergeCell ref="C270:C271"/>
    <mergeCell ref="C272:C273"/>
    <mergeCell ref="C10:C11"/>
    <mergeCell ref="C12:C13"/>
    <mergeCell ref="C24:C25"/>
    <mergeCell ref="C26:C27"/>
    <mergeCell ref="C36:C37"/>
    <mergeCell ref="C134:C135"/>
    <mergeCell ref="C176:C177"/>
    <mergeCell ref="C8:C9"/>
    <mergeCell ref="C22:C23"/>
    <mergeCell ref="C38:C39"/>
    <mergeCell ref="C40:C41"/>
    <mergeCell ref="C168:C169"/>
    <mergeCell ref="C170:C171"/>
    <mergeCell ref="C172:C173"/>
    <mergeCell ref="C106:C107"/>
    <mergeCell ref="C108:C109"/>
    <mergeCell ref="C94:C95"/>
    <mergeCell ref="C96:C97"/>
    <mergeCell ref="C98:C99"/>
    <mergeCell ref="C100:C101"/>
    <mergeCell ref="C118:C119"/>
    <mergeCell ref="C120:C121"/>
    <mergeCell ref="C122:C123"/>
    <mergeCell ref="C124:C125"/>
    <mergeCell ref="C104:C105"/>
    <mergeCell ref="C116:C117"/>
    <mergeCell ref="C126:C127"/>
    <mergeCell ref="C138:C139"/>
    <mergeCell ref="C140:C141"/>
    <mergeCell ref="C142:C143"/>
    <mergeCell ref="C72:C73"/>
    <mergeCell ref="C178:C179"/>
    <mergeCell ref="H3:L3"/>
    <mergeCell ref="A3:D3"/>
    <mergeCell ref="A4:D4"/>
    <mergeCell ref="A5:D5"/>
    <mergeCell ref="C58:C59"/>
    <mergeCell ref="C60:C61"/>
    <mergeCell ref="C62:C63"/>
    <mergeCell ref="C14:C15"/>
    <mergeCell ref="C16:C17"/>
    <mergeCell ref="B14:B17"/>
    <mergeCell ref="C46:C47"/>
    <mergeCell ref="C48:C49"/>
    <mergeCell ref="C50:C51"/>
    <mergeCell ref="A46:A53"/>
    <mergeCell ref="C54:C55"/>
    <mergeCell ref="C56:C57"/>
    <mergeCell ref="C78:C79"/>
    <mergeCell ref="C80:C81"/>
    <mergeCell ref="C82:C83"/>
    <mergeCell ref="C84:C85"/>
    <mergeCell ref="C110:C111"/>
    <mergeCell ref="C112:C113"/>
    <mergeCell ref="C114:C115"/>
    <mergeCell ref="C74:C75"/>
    <mergeCell ref="C76:C77"/>
    <mergeCell ref="C64:C65"/>
    <mergeCell ref="C66:C67"/>
    <mergeCell ref="C68:C69"/>
    <mergeCell ref="C70:C71"/>
    <mergeCell ref="C102:C103"/>
    <mergeCell ref="C86:C87"/>
    <mergeCell ref="C88:C89"/>
    <mergeCell ref="C90:C91"/>
    <mergeCell ref="C92:C93"/>
    <mergeCell ref="A144:A151"/>
    <mergeCell ref="B144:B151"/>
    <mergeCell ref="A152:A159"/>
    <mergeCell ref="B152:B159"/>
    <mergeCell ref="B54:B61"/>
    <mergeCell ref="A54:A61"/>
    <mergeCell ref="A62:A69"/>
    <mergeCell ref="B62:B69"/>
    <mergeCell ref="A70:A77"/>
    <mergeCell ref="B70:B77"/>
    <mergeCell ref="A78:A85"/>
    <mergeCell ref="B78:B85"/>
    <mergeCell ref="A86:A93"/>
    <mergeCell ref="B86:B93"/>
    <mergeCell ref="A94:A101"/>
    <mergeCell ref="B94:B101"/>
    <mergeCell ref="A102:A109"/>
    <mergeCell ref="B102:B109"/>
    <mergeCell ref="A110:A117"/>
    <mergeCell ref="B110:B117"/>
    <mergeCell ref="A126:A133"/>
    <mergeCell ref="B126:B133"/>
    <mergeCell ref="B118:B125"/>
    <mergeCell ref="A118:A125"/>
    <mergeCell ref="C128:C129"/>
    <mergeCell ref="C130:C131"/>
    <mergeCell ref="C132:C133"/>
    <mergeCell ref="C186:C187"/>
    <mergeCell ref="C188:C189"/>
    <mergeCell ref="C190:C191"/>
    <mergeCell ref="C192:C193"/>
    <mergeCell ref="C144:C145"/>
    <mergeCell ref="C146:C147"/>
    <mergeCell ref="C148:C149"/>
    <mergeCell ref="C150:C151"/>
    <mergeCell ref="C160:C161"/>
    <mergeCell ref="C162:C163"/>
    <mergeCell ref="C164:C165"/>
    <mergeCell ref="C166:C167"/>
    <mergeCell ref="C156:C157"/>
    <mergeCell ref="C158:C159"/>
    <mergeCell ref="C182:C183"/>
    <mergeCell ref="C184:C185"/>
    <mergeCell ref="C180:C181"/>
    <mergeCell ref="C174:C175"/>
    <mergeCell ref="C152:C153"/>
    <mergeCell ref="C154:C155"/>
    <mergeCell ref="C136:C137"/>
    <mergeCell ref="C204:C205"/>
    <mergeCell ref="C206:C207"/>
    <mergeCell ref="C208:C209"/>
    <mergeCell ref="C210:C211"/>
    <mergeCell ref="C218:C219"/>
    <mergeCell ref="C220:C221"/>
    <mergeCell ref="B218:B225"/>
    <mergeCell ref="A218:A225"/>
    <mergeCell ref="B194:B201"/>
    <mergeCell ref="A194:A201"/>
    <mergeCell ref="C202:C203"/>
    <mergeCell ref="C194:C195"/>
    <mergeCell ref="C196:C197"/>
    <mergeCell ref="C198:C199"/>
    <mergeCell ref="C200:C201"/>
    <mergeCell ref="C238:C239"/>
    <mergeCell ref="C240:C241"/>
    <mergeCell ref="C226:C227"/>
    <mergeCell ref="C228:C229"/>
    <mergeCell ref="C230:C231"/>
    <mergeCell ref="C232:C233"/>
    <mergeCell ref="C222:C223"/>
    <mergeCell ref="C224:C225"/>
    <mergeCell ref="C212:C213"/>
    <mergeCell ref="C214:C215"/>
    <mergeCell ref="C216:C217"/>
    <mergeCell ref="C234:C235"/>
    <mergeCell ref="C236:C237"/>
    <mergeCell ref="B242:B249"/>
    <mergeCell ref="B250:B257"/>
    <mergeCell ref="B258:B265"/>
    <mergeCell ref="A226:A233"/>
    <mergeCell ref="B226:B233"/>
    <mergeCell ref="A234:A241"/>
    <mergeCell ref="B234:B241"/>
    <mergeCell ref="A242:A249"/>
    <mergeCell ref="A250:A257"/>
    <mergeCell ref="A258:A265"/>
    <mergeCell ref="C258:C259"/>
    <mergeCell ref="C260:C261"/>
    <mergeCell ref="C262:C263"/>
    <mergeCell ref="C264:C265"/>
    <mergeCell ref="C250:C251"/>
    <mergeCell ref="C252:C253"/>
    <mergeCell ref="C254:C255"/>
    <mergeCell ref="C256:C257"/>
    <mergeCell ref="C242:C243"/>
    <mergeCell ref="C244:C245"/>
    <mergeCell ref="C246:C247"/>
    <mergeCell ref="C248:C249"/>
    <mergeCell ref="B18:B21"/>
    <mergeCell ref="C18:C19"/>
    <mergeCell ref="C20:C21"/>
    <mergeCell ref="B32:B35"/>
    <mergeCell ref="C32:C33"/>
    <mergeCell ref="C34:C35"/>
    <mergeCell ref="B46:B53"/>
    <mergeCell ref="A14:A21"/>
    <mergeCell ref="A28:A35"/>
    <mergeCell ref="B28:B31"/>
    <mergeCell ref="C28:C29"/>
    <mergeCell ref="C30:C31"/>
    <mergeCell ref="C52:C53"/>
    <mergeCell ref="C42:C43"/>
    <mergeCell ref="C44:C45"/>
    <mergeCell ref="A160:A167"/>
    <mergeCell ref="A168:A175"/>
    <mergeCell ref="B168:B175"/>
    <mergeCell ref="A186:A193"/>
    <mergeCell ref="B186:B193"/>
    <mergeCell ref="A202:A209"/>
    <mergeCell ref="B202:B209"/>
    <mergeCell ref="A210:A217"/>
    <mergeCell ref="B210:B217"/>
    <mergeCell ref="B160:B167"/>
  </mergeCells>
  <conditionalFormatting sqref="E274">
    <cfRule type="cellIs" dxfId="5" priority="2" operator="notEqual">
      <formula>$E$266+$E$268+$E$270+$E$272</formula>
    </cfRule>
  </conditionalFormatting>
  <conditionalFormatting sqref="E275">
    <cfRule type="cellIs" priority="1" operator="notEqual">
      <formula>$E$267+$E$269+$E$271+$E$273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4" manualBreakCount="4">
    <brk id="35" max="4" man="1"/>
    <brk id="109" max="4" man="1"/>
    <brk id="175" max="4" man="1"/>
    <brk id="246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showGridLines="0" zoomScaleNormal="100" workbookViewId="0">
      <selection activeCell="F4" sqref="F4"/>
    </sheetView>
  </sheetViews>
  <sheetFormatPr defaultRowHeight="15" x14ac:dyDescent="0.25"/>
  <cols>
    <col min="1" max="1" width="7" customWidth="1"/>
    <col min="2" max="2" width="39.140625" style="6" customWidth="1"/>
    <col min="3" max="3" width="18.85546875" style="6" customWidth="1"/>
    <col min="4" max="4" width="17.85546875" customWidth="1"/>
    <col min="5" max="5" width="29.7109375" customWidth="1"/>
    <col min="6" max="6" width="24.7109375" customWidth="1"/>
  </cols>
  <sheetData>
    <row r="1" spans="1:6" ht="65.25" customHeight="1" x14ac:dyDescent="0.25">
      <c r="A1" s="230" t="s">
        <v>274</v>
      </c>
      <c r="B1" s="230"/>
      <c r="C1" s="230"/>
      <c r="D1" s="230"/>
      <c r="E1" s="230"/>
      <c r="F1" s="97" t="s">
        <v>275</v>
      </c>
    </row>
    <row r="2" spans="1:6" ht="37.5" customHeight="1" x14ac:dyDescent="0.25">
      <c r="A2" s="203" t="s">
        <v>85</v>
      </c>
      <c r="B2" s="203"/>
      <c r="C2" s="203"/>
      <c r="D2" s="203"/>
      <c r="E2" s="203"/>
      <c r="F2" s="10"/>
    </row>
    <row r="3" spans="1:6" x14ac:dyDescent="0.25">
      <c r="A3" s="227" t="s">
        <v>86</v>
      </c>
      <c r="B3" s="227"/>
      <c r="C3" s="227"/>
      <c r="D3" s="227"/>
      <c r="E3" s="227"/>
      <c r="F3" s="65" t="s">
        <v>288</v>
      </c>
    </row>
    <row r="4" spans="1:6" x14ac:dyDescent="0.25">
      <c r="A4" s="227" t="s">
        <v>87</v>
      </c>
      <c r="B4" s="227"/>
      <c r="C4" s="227"/>
      <c r="D4" s="227"/>
      <c r="E4" s="227"/>
      <c r="F4" s="65"/>
    </row>
    <row r="5" spans="1:6" x14ac:dyDescent="0.25">
      <c r="A5" s="227" t="s">
        <v>155</v>
      </c>
      <c r="B5" s="227"/>
      <c r="C5" s="227"/>
      <c r="D5" s="227"/>
      <c r="E5" s="227"/>
      <c r="F5" s="65"/>
    </row>
    <row r="6" spans="1:6" ht="17.25" customHeight="1" x14ac:dyDescent="0.25">
      <c r="A6" s="11" t="s">
        <v>43</v>
      </c>
      <c r="B6" s="231" t="s">
        <v>178</v>
      </c>
      <c r="C6" s="231"/>
      <c r="D6" s="231"/>
      <c r="E6" s="231"/>
      <c r="F6" s="96" t="s">
        <v>44</v>
      </c>
    </row>
    <row r="7" spans="1:6" ht="17.25" customHeight="1" x14ac:dyDescent="0.25">
      <c r="A7" s="33" t="s">
        <v>12</v>
      </c>
      <c r="B7" s="227" t="s">
        <v>123</v>
      </c>
      <c r="C7" s="227"/>
      <c r="D7" s="227"/>
      <c r="E7" s="227"/>
      <c r="F7" s="96">
        <f>SUM(F8:F12)</f>
        <v>358</v>
      </c>
    </row>
    <row r="8" spans="1:6" ht="16.5" customHeight="1" x14ac:dyDescent="0.25">
      <c r="A8" s="197" t="s">
        <v>5</v>
      </c>
      <c r="B8" s="200" t="s">
        <v>3</v>
      </c>
      <c r="C8" s="200" t="s">
        <v>45</v>
      </c>
      <c r="D8" s="196" t="s">
        <v>191</v>
      </c>
      <c r="E8" s="196"/>
      <c r="F8" s="65">
        <v>236</v>
      </c>
    </row>
    <row r="9" spans="1:6" ht="16.5" customHeight="1" x14ac:dyDescent="0.25">
      <c r="A9" s="197"/>
      <c r="B9" s="200"/>
      <c r="C9" s="200"/>
      <c r="D9" s="196" t="s">
        <v>192</v>
      </c>
      <c r="E9" s="196"/>
      <c r="F9" s="65">
        <v>28</v>
      </c>
    </row>
    <row r="10" spans="1:6" ht="16.5" customHeight="1" x14ac:dyDescent="0.25">
      <c r="A10" s="197"/>
      <c r="B10" s="200"/>
      <c r="C10" s="200" t="s">
        <v>46</v>
      </c>
      <c r="D10" s="196" t="s">
        <v>193</v>
      </c>
      <c r="E10" s="196"/>
      <c r="F10" s="65">
        <v>82</v>
      </c>
    </row>
    <row r="11" spans="1:6" ht="33.75" customHeight="1" x14ac:dyDescent="0.25">
      <c r="A11" s="197"/>
      <c r="B11" s="200"/>
      <c r="C11" s="200"/>
      <c r="D11" s="229" t="s">
        <v>194</v>
      </c>
      <c r="E11" s="196"/>
      <c r="F11" s="65">
        <v>12</v>
      </c>
    </row>
    <row r="12" spans="1:6" ht="16.5" customHeight="1" x14ac:dyDescent="0.25">
      <c r="A12" s="82" t="s">
        <v>10</v>
      </c>
      <c r="B12" s="229" t="s">
        <v>124</v>
      </c>
      <c r="C12" s="229"/>
      <c r="D12" s="229"/>
      <c r="E12" s="229"/>
      <c r="F12" s="65"/>
    </row>
    <row r="13" spans="1:6" s="7" customFormat="1" ht="16.5" customHeight="1" x14ac:dyDescent="0.25">
      <c r="A13" s="12" t="s">
        <v>13</v>
      </c>
      <c r="B13" s="203" t="s">
        <v>135</v>
      </c>
      <c r="C13" s="203"/>
      <c r="D13" s="203"/>
      <c r="E13" s="203"/>
      <c r="F13" s="10">
        <f>SUM(F14:F22)</f>
        <v>357</v>
      </c>
    </row>
    <row r="14" spans="1:6" ht="15.75" customHeight="1" x14ac:dyDescent="0.25">
      <c r="A14" s="197" t="s">
        <v>52</v>
      </c>
      <c r="B14" s="200" t="s">
        <v>125</v>
      </c>
      <c r="C14" s="200"/>
      <c r="D14" s="196" t="s">
        <v>47</v>
      </c>
      <c r="E14" s="196"/>
      <c r="F14" s="65">
        <v>236</v>
      </c>
    </row>
    <row r="15" spans="1:6" x14ac:dyDescent="0.25">
      <c r="A15" s="197"/>
      <c r="B15" s="200"/>
      <c r="C15" s="200"/>
      <c r="D15" s="196" t="s">
        <v>48</v>
      </c>
      <c r="E15" s="196"/>
      <c r="F15" s="65">
        <v>27</v>
      </c>
    </row>
    <row r="16" spans="1:6" x14ac:dyDescent="0.25">
      <c r="A16" s="197"/>
      <c r="B16" s="200"/>
      <c r="C16" s="200"/>
      <c r="D16" s="196" t="s">
        <v>49</v>
      </c>
      <c r="E16" s="196"/>
      <c r="F16" s="65">
        <v>82</v>
      </c>
    </row>
    <row r="17" spans="1:6" x14ac:dyDescent="0.25">
      <c r="A17" s="197"/>
      <c r="B17" s="200"/>
      <c r="C17" s="200"/>
      <c r="D17" s="196" t="s">
        <v>50</v>
      </c>
      <c r="E17" s="196"/>
      <c r="F17" s="65">
        <v>12</v>
      </c>
    </row>
    <row r="18" spans="1:6" x14ac:dyDescent="0.25">
      <c r="A18" s="197" t="s">
        <v>15</v>
      </c>
      <c r="B18" s="200" t="s">
        <v>126</v>
      </c>
      <c r="C18" s="200"/>
      <c r="D18" s="196" t="s">
        <v>47</v>
      </c>
      <c r="E18" s="196"/>
      <c r="F18" s="65"/>
    </row>
    <row r="19" spans="1:6" x14ac:dyDescent="0.25">
      <c r="A19" s="197"/>
      <c r="B19" s="200"/>
      <c r="C19" s="200"/>
      <c r="D19" s="196" t="s">
        <v>48</v>
      </c>
      <c r="E19" s="196"/>
      <c r="F19" s="65"/>
    </row>
    <row r="20" spans="1:6" x14ac:dyDescent="0.25">
      <c r="A20" s="197"/>
      <c r="B20" s="200"/>
      <c r="C20" s="200"/>
      <c r="D20" s="196" t="s">
        <v>49</v>
      </c>
      <c r="E20" s="196"/>
      <c r="F20" s="65"/>
    </row>
    <row r="21" spans="1:6" x14ac:dyDescent="0.25">
      <c r="A21" s="197"/>
      <c r="B21" s="200"/>
      <c r="C21" s="200"/>
      <c r="D21" s="196" t="s">
        <v>50</v>
      </c>
      <c r="E21" s="196"/>
      <c r="F21" s="65"/>
    </row>
    <row r="22" spans="1:6" x14ac:dyDescent="0.25">
      <c r="A22" s="13" t="s">
        <v>53</v>
      </c>
      <c r="B22" s="229" t="s">
        <v>175</v>
      </c>
      <c r="C22" s="229"/>
      <c r="D22" s="229"/>
      <c r="E22" s="229"/>
      <c r="F22" s="65"/>
    </row>
    <row r="23" spans="1:6" ht="15.75" customHeight="1" x14ac:dyDescent="0.25">
      <c r="A23" s="197" t="s">
        <v>51</v>
      </c>
      <c r="B23" s="200" t="s">
        <v>180</v>
      </c>
      <c r="C23" s="203" t="s">
        <v>66</v>
      </c>
      <c r="D23" s="203"/>
      <c r="E23" s="203"/>
      <c r="F23" s="10">
        <f>SUM(F24:F31)</f>
        <v>357</v>
      </c>
    </row>
    <row r="24" spans="1:6" ht="15" customHeight="1" x14ac:dyDescent="0.25">
      <c r="A24" s="197"/>
      <c r="B24" s="200"/>
      <c r="C24" s="200" t="s">
        <v>63</v>
      </c>
      <c r="D24" s="228" t="s">
        <v>18</v>
      </c>
      <c r="E24" s="228"/>
      <c r="F24" s="65"/>
    </row>
    <row r="25" spans="1:6" ht="15" customHeight="1" x14ac:dyDescent="0.25">
      <c r="A25" s="197"/>
      <c r="B25" s="200"/>
      <c r="C25" s="200"/>
      <c r="D25" s="228" t="s">
        <v>19</v>
      </c>
      <c r="E25" s="228"/>
      <c r="F25" s="65">
        <v>1</v>
      </c>
    </row>
    <row r="26" spans="1:6" ht="17.25" customHeight="1" x14ac:dyDescent="0.25">
      <c r="A26" s="197"/>
      <c r="B26" s="200"/>
      <c r="C26" s="198" t="s">
        <v>54</v>
      </c>
      <c r="D26" s="228" t="s">
        <v>18</v>
      </c>
      <c r="E26" s="228"/>
      <c r="F26" s="65">
        <v>10</v>
      </c>
    </row>
    <row r="27" spans="1:6" ht="17.25" customHeight="1" x14ac:dyDescent="0.25">
      <c r="A27" s="197"/>
      <c r="B27" s="200"/>
      <c r="C27" s="198"/>
      <c r="D27" s="228" t="s">
        <v>19</v>
      </c>
      <c r="E27" s="228"/>
      <c r="F27" s="65">
        <v>4</v>
      </c>
    </row>
    <row r="28" spans="1:6" x14ac:dyDescent="0.25">
      <c r="A28" s="197"/>
      <c r="B28" s="200"/>
      <c r="C28" s="198" t="s">
        <v>55</v>
      </c>
      <c r="D28" s="228" t="s">
        <v>18</v>
      </c>
      <c r="E28" s="228"/>
      <c r="F28" s="65">
        <v>134</v>
      </c>
    </row>
    <row r="29" spans="1:6" x14ac:dyDescent="0.25">
      <c r="A29" s="197"/>
      <c r="B29" s="200"/>
      <c r="C29" s="198"/>
      <c r="D29" s="228" t="s">
        <v>19</v>
      </c>
      <c r="E29" s="228"/>
      <c r="F29" s="65">
        <v>28</v>
      </c>
    </row>
    <row r="30" spans="1:6" x14ac:dyDescent="0.25">
      <c r="A30" s="197"/>
      <c r="B30" s="200"/>
      <c r="C30" s="198" t="s">
        <v>7</v>
      </c>
      <c r="D30" s="228" t="s">
        <v>18</v>
      </c>
      <c r="E30" s="228"/>
      <c r="F30" s="65">
        <v>155</v>
      </c>
    </row>
    <row r="31" spans="1:6" x14ac:dyDescent="0.25">
      <c r="A31" s="197"/>
      <c r="B31" s="200"/>
      <c r="C31" s="198"/>
      <c r="D31" s="228" t="s">
        <v>19</v>
      </c>
      <c r="E31" s="228"/>
      <c r="F31" s="65">
        <v>25</v>
      </c>
    </row>
    <row r="32" spans="1:6" ht="15" customHeight="1" x14ac:dyDescent="0.25">
      <c r="A32" s="197" t="s">
        <v>56</v>
      </c>
      <c r="B32" s="200" t="s">
        <v>181</v>
      </c>
      <c r="C32" s="200"/>
      <c r="D32" s="227" t="s">
        <v>66</v>
      </c>
      <c r="E32" s="227"/>
      <c r="F32" s="10">
        <f>SUM(F33:F38)</f>
        <v>357</v>
      </c>
    </row>
    <row r="33" spans="1:10" ht="15.75" customHeight="1" x14ac:dyDescent="0.25">
      <c r="A33" s="197"/>
      <c r="B33" s="200"/>
      <c r="C33" s="200"/>
      <c r="D33" s="196" t="s">
        <v>57</v>
      </c>
      <c r="E33" s="196"/>
      <c r="F33" s="65">
        <v>158</v>
      </c>
    </row>
    <row r="34" spans="1:10" x14ac:dyDescent="0.25">
      <c r="A34" s="197"/>
      <c r="B34" s="200"/>
      <c r="C34" s="200"/>
      <c r="D34" s="196" t="s">
        <v>58</v>
      </c>
      <c r="E34" s="196"/>
      <c r="F34" s="65">
        <v>4</v>
      </c>
    </row>
    <row r="35" spans="1:10" x14ac:dyDescent="0.25">
      <c r="A35" s="197"/>
      <c r="B35" s="200"/>
      <c r="C35" s="200"/>
      <c r="D35" s="196" t="s">
        <v>59</v>
      </c>
      <c r="E35" s="196"/>
      <c r="F35" s="65">
        <v>11</v>
      </c>
    </row>
    <row r="36" spans="1:10" x14ac:dyDescent="0.25">
      <c r="A36" s="197"/>
      <c r="B36" s="200"/>
      <c r="C36" s="200"/>
      <c r="D36" s="196" t="s">
        <v>60</v>
      </c>
      <c r="E36" s="196"/>
      <c r="F36" s="65">
        <v>77</v>
      </c>
    </row>
    <row r="37" spans="1:10" x14ac:dyDescent="0.25">
      <c r="A37" s="197"/>
      <c r="B37" s="200"/>
      <c r="C37" s="200"/>
      <c r="D37" s="196" t="s">
        <v>61</v>
      </c>
      <c r="E37" s="196"/>
      <c r="F37" s="65">
        <v>21</v>
      </c>
    </row>
    <row r="38" spans="1:10" x14ac:dyDescent="0.25">
      <c r="A38" s="197"/>
      <c r="B38" s="200"/>
      <c r="C38" s="200"/>
      <c r="D38" s="196" t="s">
        <v>62</v>
      </c>
      <c r="E38" s="196"/>
      <c r="F38" s="65">
        <v>86</v>
      </c>
    </row>
    <row r="39" spans="1:10" ht="18" customHeight="1" x14ac:dyDescent="0.25">
      <c r="A39" s="197" t="s">
        <v>64</v>
      </c>
      <c r="B39" s="202" t="s">
        <v>182</v>
      </c>
      <c r="C39" s="220" t="s">
        <v>66</v>
      </c>
      <c r="D39" s="220"/>
      <c r="E39" s="220"/>
      <c r="F39" s="14">
        <f>SUM(F40:F48)</f>
        <v>357</v>
      </c>
    </row>
    <row r="40" spans="1:10" ht="18.75" customHeight="1" x14ac:dyDescent="0.25">
      <c r="A40" s="197"/>
      <c r="B40" s="202"/>
      <c r="C40" s="221" t="s">
        <v>84</v>
      </c>
      <c r="D40" s="94" t="s">
        <v>130</v>
      </c>
      <c r="E40" s="95"/>
      <c r="F40" s="65">
        <v>3</v>
      </c>
    </row>
    <row r="41" spans="1:10" ht="18.75" customHeight="1" x14ac:dyDescent="0.25">
      <c r="A41" s="197"/>
      <c r="B41" s="202"/>
      <c r="C41" s="222"/>
      <c r="D41" s="209" t="s">
        <v>131</v>
      </c>
      <c r="E41" s="209"/>
      <c r="F41" s="65">
        <v>17</v>
      </c>
    </row>
    <row r="42" spans="1:10" ht="18.75" customHeight="1" x14ac:dyDescent="0.25">
      <c r="A42" s="197"/>
      <c r="B42" s="202"/>
      <c r="C42" s="222"/>
      <c r="D42" s="209" t="s">
        <v>132</v>
      </c>
      <c r="E42" s="209"/>
      <c r="F42" s="65">
        <v>2</v>
      </c>
    </row>
    <row r="43" spans="1:10" ht="18.75" customHeight="1" x14ac:dyDescent="0.25">
      <c r="A43" s="197"/>
      <c r="B43" s="202"/>
      <c r="C43" s="222"/>
      <c r="D43" s="209" t="s">
        <v>133</v>
      </c>
      <c r="E43" s="209"/>
      <c r="F43" s="65">
        <v>13</v>
      </c>
    </row>
    <row r="44" spans="1:10" ht="18.75" customHeight="1" x14ac:dyDescent="0.25">
      <c r="A44" s="197"/>
      <c r="B44" s="202"/>
      <c r="C44" s="222"/>
      <c r="D44" s="224" t="s">
        <v>134</v>
      </c>
      <c r="E44" s="225"/>
      <c r="F44" s="65">
        <v>6</v>
      </c>
    </row>
    <row r="45" spans="1:10" ht="18.75" customHeight="1" x14ac:dyDescent="0.25">
      <c r="A45" s="197"/>
      <c r="B45" s="202"/>
      <c r="C45" s="223"/>
      <c r="D45" s="224" t="s">
        <v>93</v>
      </c>
      <c r="E45" s="225"/>
      <c r="F45" s="65">
        <v>0</v>
      </c>
      <c r="J45" t="s">
        <v>3</v>
      </c>
    </row>
    <row r="46" spans="1:10" ht="18.75" customHeight="1" x14ac:dyDescent="0.25">
      <c r="A46" s="197"/>
      <c r="B46" s="202"/>
      <c r="C46" s="226" t="s">
        <v>65</v>
      </c>
      <c r="D46" s="209" t="s">
        <v>133</v>
      </c>
      <c r="E46" s="209"/>
      <c r="F46" s="65">
        <v>255</v>
      </c>
    </row>
    <row r="47" spans="1:10" ht="18.75" customHeight="1" x14ac:dyDescent="0.25">
      <c r="A47" s="197"/>
      <c r="B47" s="202"/>
      <c r="C47" s="226"/>
      <c r="D47" s="210" t="s">
        <v>134</v>
      </c>
      <c r="E47" s="210"/>
      <c r="F47" s="65">
        <v>36</v>
      </c>
    </row>
    <row r="48" spans="1:10" ht="18.75" customHeight="1" x14ac:dyDescent="0.25">
      <c r="A48" s="197"/>
      <c r="B48" s="202"/>
      <c r="C48" s="226"/>
      <c r="D48" s="209" t="s">
        <v>93</v>
      </c>
      <c r="E48" s="209"/>
      <c r="F48" s="65">
        <v>25</v>
      </c>
    </row>
    <row r="49" spans="1:9" s="7" customFormat="1" ht="18" customHeight="1" x14ac:dyDescent="0.25">
      <c r="A49" s="191" t="s">
        <v>71</v>
      </c>
      <c r="B49" s="212" t="s">
        <v>136</v>
      </c>
      <c r="C49" s="213"/>
      <c r="D49" s="216" t="s">
        <v>75</v>
      </c>
      <c r="E49" s="217"/>
      <c r="F49" s="66">
        <v>1</v>
      </c>
    </row>
    <row r="50" spans="1:9" s="7" customFormat="1" ht="18" customHeight="1" x14ac:dyDescent="0.25">
      <c r="A50" s="211"/>
      <c r="B50" s="214"/>
      <c r="C50" s="215"/>
      <c r="D50" s="218" t="s">
        <v>76</v>
      </c>
      <c r="E50" s="219"/>
      <c r="F50" s="66">
        <v>4</v>
      </c>
    </row>
    <row r="51" spans="1:9" s="7" customFormat="1" ht="18" customHeight="1" x14ac:dyDescent="0.25">
      <c r="A51" s="190" t="s">
        <v>197</v>
      </c>
      <c r="B51" s="186" t="s">
        <v>198</v>
      </c>
      <c r="C51" s="187"/>
      <c r="D51" s="192" t="s">
        <v>199</v>
      </c>
      <c r="E51" s="192"/>
      <c r="F51" s="66">
        <v>47</v>
      </c>
    </row>
    <row r="52" spans="1:9" s="7" customFormat="1" ht="18" customHeight="1" x14ac:dyDescent="0.25">
      <c r="A52" s="190"/>
      <c r="B52" s="188"/>
      <c r="C52" s="189"/>
      <c r="D52" s="192" t="s">
        <v>200</v>
      </c>
      <c r="E52" s="192"/>
      <c r="F52" s="66">
        <v>1</v>
      </c>
    </row>
    <row r="53" spans="1:9" s="7" customFormat="1" ht="18" customHeight="1" x14ac:dyDescent="0.25">
      <c r="A53" s="190"/>
      <c r="B53" s="188"/>
      <c r="C53" s="189"/>
      <c r="D53" s="192" t="s">
        <v>201</v>
      </c>
      <c r="E53" s="192"/>
      <c r="F53" s="66">
        <v>4</v>
      </c>
    </row>
    <row r="54" spans="1:9" s="7" customFormat="1" ht="18" customHeight="1" x14ac:dyDescent="0.25">
      <c r="A54" s="191"/>
      <c r="B54" s="188"/>
      <c r="C54" s="189"/>
      <c r="D54" s="192" t="s">
        <v>202</v>
      </c>
      <c r="E54" s="192"/>
      <c r="F54" s="66"/>
    </row>
    <row r="55" spans="1:9" ht="18.75" customHeight="1" x14ac:dyDescent="0.25">
      <c r="A55" s="100" t="s">
        <v>14</v>
      </c>
      <c r="B55" s="206" t="s">
        <v>151</v>
      </c>
      <c r="C55" s="206"/>
      <c r="D55" s="34"/>
      <c r="E55" s="99"/>
      <c r="F55" s="10">
        <f>F57+F59+F61+F63+F65+F67</f>
        <v>8702</v>
      </c>
    </row>
    <row r="56" spans="1:9" ht="18.75" customHeight="1" x14ac:dyDescent="0.25">
      <c r="A56" s="100"/>
      <c r="B56" s="206"/>
      <c r="C56" s="206"/>
      <c r="D56" s="207" t="s">
        <v>68</v>
      </c>
      <c r="E56" s="208"/>
      <c r="F56" s="10">
        <f>F58+F60+F62+F64+F66+F68</f>
        <v>7172</v>
      </c>
    </row>
    <row r="57" spans="1:9" x14ac:dyDescent="0.25">
      <c r="A57" s="197" t="s">
        <v>108</v>
      </c>
      <c r="B57" s="202" t="s">
        <v>152</v>
      </c>
      <c r="C57" s="200" t="s">
        <v>72</v>
      </c>
      <c r="D57" s="204" t="s">
        <v>67</v>
      </c>
      <c r="E57" s="204"/>
      <c r="F57" s="65">
        <v>12</v>
      </c>
    </row>
    <row r="58" spans="1:9" x14ac:dyDescent="0.25">
      <c r="A58" s="197"/>
      <c r="B58" s="202"/>
      <c r="C58" s="200"/>
      <c r="D58" s="205" t="s">
        <v>68</v>
      </c>
      <c r="E58" s="205"/>
      <c r="F58" s="65">
        <v>3</v>
      </c>
      <c r="I58" s="35"/>
    </row>
    <row r="59" spans="1:9" x14ac:dyDescent="0.25">
      <c r="A59" s="197"/>
      <c r="B59" s="202"/>
      <c r="C59" s="200"/>
      <c r="D59" s="204" t="s">
        <v>69</v>
      </c>
      <c r="E59" s="204"/>
      <c r="F59" s="65">
        <v>7834</v>
      </c>
    </row>
    <row r="60" spans="1:9" x14ac:dyDescent="0.25">
      <c r="A60" s="197"/>
      <c r="B60" s="202"/>
      <c r="C60" s="200"/>
      <c r="D60" s="205" t="s">
        <v>70</v>
      </c>
      <c r="E60" s="205"/>
      <c r="F60" s="65">
        <v>6528</v>
      </c>
    </row>
    <row r="61" spans="1:9" x14ac:dyDescent="0.25">
      <c r="A61" s="197"/>
      <c r="B61" s="202"/>
      <c r="C61" s="200" t="s">
        <v>73</v>
      </c>
      <c r="D61" s="204" t="s">
        <v>67</v>
      </c>
      <c r="E61" s="204"/>
      <c r="F61" s="65">
        <v>9</v>
      </c>
    </row>
    <row r="62" spans="1:9" x14ac:dyDescent="0.25">
      <c r="A62" s="197"/>
      <c r="B62" s="202"/>
      <c r="C62" s="200"/>
      <c r="D62" s="205" t="s">
        <v>68</v>
      </c>
      <c r="E62" s="205"/>
      <c r="F62" s="65">
        <v>2</v>
      </c>
    </row>
    <row r="63" spans="1:9" x14ac:dyDescent="0.25">
      <c r="A63" s="197"/>
      <c r="B63" s="202"/>
      <c r="C63" s="200"/>
      <c r="D63" s="204" t="s">
        <v>69</v>
      </c>
      <c r="E63" s="204"/>
      <c r="F63" s="65">
        <v>847</v>
      </c>
    </row>
    <row r="64" spans="1:9" x14ac:dyDescent="0.25">
      <c r="A64" s="197"/>
      <c r="B64" s="202"/>
      <c r="C64" s="200"/>
      <c r="D64" s="205" t="s">
        <v>70</v>
      </c>
      <c r="E64" s="205"/>
      <c r="F64" s="65">
        <v>639</v>
      </c>
    </row>
    <row r="65" spans="1:6" x14ac:dyDescent="0.25">
      <c r="A65" s="197"/>
      <c r="B65" s="202"/>
      <c r="C65" s="200" t="s">
        <v>74</v>
      </c>
      <c r="D65" s="204" t="s">
        <v>67</v>
      </c>
      <c r="E65" s="204"/>
      <c r="F65" s="65"/>
    </row>
    <row r="66" spans="1:6" x14ac:dyDescent="0.25">
      <c r="A66" s="197"/>
      <c r="B66" s="202"/>
      <c r="C66" s="200"/>
      <c r="D66" s="205" t="s">
        <v>68</v>
      </c>
      <c r="E66" s="205"/>
      <c r="F66" s="65"/>
    </row>
    <row r="67" spans="1:6" x14ac:dyDescent="0.25">
      <c r="A67" s="197"/>
      <c r="B67" s="202"/>
      <c r="C67" s="200"/>
      <c r="D67" s="204" t="s">
        <v>69</v>
      </c>
      <c r="E67" s="204"/>
      <c r="F67" s="65"/>
    </row>
    <row r="68" spans="1:6" x14ac:dyDescent="0.25">
      <c r="A68" s="197"/>
      <c r="B68" s="202"/>
      <c r="C68" s="200"/>
      <c r="D68" s="205" t="s">
        <v>70</v>
      </c>
      <c r="E68" s="205"/>
      <c r="F68" s="65"/>
    </row>
    <row r="69" spans="1:6" x14ac:dyDescent="0.25">
      <c r="A69" s="197" t="s">
        <v>149</v>
      </c>
      <c r="B69" s="202" t="s">
        <v>276</v>
      </c>
      <c r="C69" s="200" t="s">
        <v>72</v>
      </c>
      <c r="D69" s="204" t="s">
        <v>67</v>
      </c>
      <c r="E69" s="204"/>
      <c r="F69" s="65">
        <v>0</v>
      </c>
    </row>
    <row r="70" spans="1:6" x14ac:dyDescent="0.25">
      <c r="A70" s="197"/>
      <c r="B70" s="202"/>
      <c r="C70" s="200"/>
      <c r="D70" s="205" t="s">
        <v>68</v>
      </c>
      <c r="E70" s="205"/>
      <c r="F70" s="65">
        <v>0</v>
      </c>
    </row>
    <row r="71" spans="1:6" x14ac:dyDescent="0.25">
      <c r="A71" s="197"/>
      <c r="B71" s="202"/>
      <c r="C71" s="200"/>
      <c r="D71" s="204" t="s">
        <v>69</v>
      </c>
      <c r="E71" s="204"/>
      <c r="F71" s="65">
        <v>631</v>
      </c>
    </row>
    <row r="72" spans="1:6" x14ac:dyDescent="0.25">
      <c r="A72" s="197"/>
      <c r="B72" s="202"/>
      <c r="C72" s="200"/>
      <c r="D72" s="205" t="s">
        <v>70</v>
      </c>
      <c r="E72" s="205"/>
      <c r="F72" s="65">
        <v>627</v>
      </c>
    </row>
    <row r="73" spans="1:6" x14ac:dyDescent="0.25">
      <c r="A73" s="197"/>
      <c r="B73" s="202"/>
      <c r="C73" s="200" t="s">
        <v>73</v>
      </c>
      <c r="D73" s="204" t="s">
        <v>67</v>
      </c>
      <c r="E73" s="204"/>
      <c r="F73" s="65">
        <v>2</v>
      </c>
    </row>
    <row r="74" spans="1:6" x14ac:dyDescent="0.25">
      <c r="A74" s="197"/>
      <c r="B74" s="202"/>
      <c r="C74" s="200"/>
      <c r="D74" s="205" t="s">
        <v>68</v>
      </c>
      <c r="E74" s="205"/>
      <c r="F74" s="65">
        <v>2</v>
      </c>
    </row>
    <row r="75" spans="1:6" x14ac:dyDescent="0.25">
      <c r="A75" s="197"/>
      <c r="B75" s="202"/>
      <c r="C75" s="200"/>
      <c r="D75" s="204" t="s">
        <v>69</v>
      </c>
      <c r="E75" s="204"/>
      <c r="F75" s="65">
        <v>48</v>
      </c>
    </row>
    <row r="76" spans="1:6" x14ac:dyDescent="0.25">
      <c r="A76" s="197"/>
      <c r="B76" s="202"/>
      <c r="C76" s="200"/>
      <c r="D76" s="205" t="s">
        <v>70</v>
      </c>
      <c r="E76" s="205"/>
      <c r="F76" s="65">
        <v>46</v>
      </c>
    </row>
    <row r="77" spans="1:6" x14ac:dyDescent="0.25">
      <c r="A77" s="197"/>
      <c r="B77" s="202"/>
      <c r="C77" s="200" t="s">
        <v>74</v>
      </c>
      <c r="D77" s="204" t="s">
        <v>67</v>
      </c>
      <c r="E77" s="204"/>
      <c r="F77" s="65"/>
    </row>
    <row r="78" spans="1:6" x14ac:dyDescent="0.25">
      <c r="A78" s="197"/>
      <c r="B78" s="202"/>
      <c r="C78" s="200"/>
      <c r="D78" s="205" t="s">
        <v>68</v>
      </c>
      <c r="E78" s="205"/>
      <c r="F78" s="65"/>
    </row>
    <row r="79" spans="1:6" x14ac:dyDescent="0.25">
      <c r="A79" s="197"/>
      <c r="B79" s="202"/>
      <c r="C79" s="200"/>
      <c r="D79" s="204" t="s">
        <v>69</v>
      </c>
      <c r="E79" s="204"/>
      <c r="F79" s="65"/>
    </row>
    <row r="80" spans="1:6" x14ac:dyDescent="0.25">
      <c r="A80" s="197"/>
      <c r="B80" s="202"/>
      <c r="C80" s="200"/>
      <c r="D80" s="205" t="s">
        <v>70</v>
      </c>
      <c r="E80" s="205"/>
      <c r="F80" s="65"/>
    </row>
    <row r="81" spans="1:6" x14ac:dyDescent="0.25">
      <c r="A81" s="96" t="s">
        <v>43</v>
      </c>
      <c r="B81" s="201" t="s">
        <v>179</v>
      </c>
      <c r="C81" s="201"/>
      <c r="D81" s="201"/>
      <c r="E81" s="201"/>
      <c r="F81" s="86" t="s">
        <v>44</v>
      </c>
    </row>
    <row r="82" spans="1:6" x14ac:dyDescent="0.25">
      <c r="A82" s="93" t="s">
        <v>5</v>
      </c>
      <c r="B82" s="192" t="s">
        <v>137</v>
      </c>
      <c r="C82" s="192"/>
      <c r="D82" s="192"/>
      <c r="E82" s="192"/>
      <c r="F82" s="65"/>
    </row>
    <row r="83" spans="1:6" ht="15" customHeight="1" x14ac:dyDescent="0.25">
      <c r="A83" s="197" t="s">
        <v>10</v>
      </c>
      <c r="B83" s="202" t="s">
        <v>150</v>
      </c>
      <c r="C83" s="203" t="s">
        <v>35</v>
      </c>
      <c r="D83" s="203"/>
      <c r="E83" s="203"/>
      <c r="F83" s="10">
        <f>F84+F91+F95+F102+F106+F113+F117+F124</f>
        <v>9</v>
      </c>
    </row>
    <row r="84" spans="1:6" x14ac:dyDescent="0.25">
      <c r="A84" s="197"/>
      <c r="B84" s="202"/>
      <c r="C84" s="197" t="s">
        <v>195</v>
      </c>
      <c r="D84" s="197" t="s">
        <v>128</v>
      </c>
      <c r="E84" s="15" t="s">
        <v>84</v>
      </c>
      <c r="F84" s="16">
        <f>SUM(F85:F90)</f>
        <v>0</v>
      </c>
    </row>
    <row r="85" spans="1:6" x14ac:dyDescent="0.25">
      <c r="A85" s="197"/>
      <c r="B85" s="202"/>
      <c r="C85" s="197"/>
      <c r="D85" s="197"/>
      <c r="E85" s="84" t="s">
        <v>130</v>
      </c>
      <c r="F85" s="67"/>
    </row>
    <row r="86" spans="1:6" x14ac:dyDescent="0.25">
      <c r="A86" s="197"/>
      <c r="B86" s="202"/>
      <c r="C86" s="197"/>
      <c r="D86" s="197"/>
      <c r="E86" s="75" t="s">
        <v>131</v>
      </c>
      <c r="F86" s="76"/>
    </row>
    <row r="87" spans="1:6" x14ac:dyDescent="0.25">
      <c r="A87" s="197"/>
      <c r="B87" s="202"/>
      <c r="C87" s="197"/>
      <c r="D87" s="197"/>
      <c r="E87" s="75" t="s">
        <v>132</v>
      </c>
      <c r="F87" s="76"/>
    </row>
    <row r="88" spans="1:6" x14ac:dyDescent="0.25">
      <c r="A88" s="197"/>
      <c r="B88" s="202"/>
      <c r="C88" s="197"/>
      <c r="D88" s="197"/>
      <c r="E88" s="75" t="s">
        <v>133</v>
      </c>
      <c r="F88" s="76"/>
    </row>
    <row r="89" spans="1:6" x14ac:dyDescent="0.25">
      <c r="A89" s="197"/>
      <c r="B89" s="202"/>
      <c r="C89" s="197"/>
      <c r="D89" s="197"/>
      <c r="E89" s="75" t="s">
        <v>134</v>
      </c>
      <c r="F89" s="76"/>
    </row>
    <row r="90" spans="1:6" x14ac:dyDescent="0.25">
      <c r="A90" s="197"/>
      <c r="B90" s="202"/>
      <c r="C90" s="197"/>
      <c r="D90" s="197"/>
      <c r="E90" s="75" t="s">
        <v>93</v>
      </c>
      <c r="F90" s="76"/>
    </row>
    <row r="91" spans="1:6" x14ac:dyDescent="0.25">
      <c r="A91" s="197"/>
      <c r="B91" s="202"/>
      <c r="C91" s="197"/>
      <c r="D91" s="197"/>
      <c r="E91" s="29" t="s">
        <v>65</v>
      </c>
      <c r="F91" s="16">
        <f>SUM(F92:F94)</f>
        <v>6</v>
      </c>
    </row>
    <row r="92" spans="1:6" x14ac:dyDescent="0.25">
      <c r="A92" s="197"/>
      <c r="B92" s="202"/>
      <c r="C92" s="197"/>
      <c r="D92" s="197"/>
      <c r="E92" s="75" t="s">
        <v>133</v>
      </c>
      <c r="F92" s="77">
        <v>2</v>
      </c>
    </row>
    <row r="93" spans="1:6" x14ac:dyDescent="0.25">
      <c r="A93" s="197"/>
      <c r="B93" s="202"/>
      <c r="C93" s="197"/>
      <c r="D93" s="197"/>
      <c r="E93" s="78" t="s">
        <v>134</v>
      </c>
      <c r="F93" s="79">
        <v>4</v>
      </c>
    </row>
    <row r="94" spans="1:6" x14ac:dyDescent="0.25">
      <c r="A94" s="197"/>
      <c r="B94" s="202"/>
      <c r="C94" s="197"/>
      <c r="D94" s="197"/>
      <c r="E94" s="75" t="s">
        <v>93</v>
      </c>
      <c r="F94" s="77"/>
    </row>
    <row r="95" spans="1:6" x14ac:dyDescent="0.25">
      <c r="A95" s="197"/>
      <c r="B95" s="202"/>
      <c r="C95" s="197"/>
      <c r="D95" s="197" t="s">
        <v>129</v>
      </c>
      <c r="E95" s="29" t="s">
        <v>84</v>
      </c>
      <c r="F95" s="16">
        <f>SUM(F96:F101)</f>
        <v>0</v>
      </c>
    </row>
    <row r="96" spans="1:6" x14ac:dyDescent="0.25">
      <c r="A96" s="197"/>
      <c r="B96" s="202"/>
      <c r="C96" s="197"/>
      <c r="D96" s="197"/>
      <c r="E96" s="84" t="s">
        <v>130</v>
      </c>
      <c r="F96" s="68"/>
    </row>
    <row r="97" spans="1:6" x14ac:dyDescent="0.25">
      <c r="A97" s="197"/>
      <c r="B97" s="202"/>
      <c r="C97" s="197"/>
      <c r="D97" s="197"/>
      <c r="E97" s="75" t="s">
        <v>131</v>
      </c>
      <c r="F97" s="68"/>
    </row>
    <row r="98" spans="1:6" x14ac:dyDescent="0.25">
      <c r="A98" s="197"/>
      <c r="B98" s="202"/>
      <c r="C98" s="197"/>
      <c r="D98" s="197"/>
      <c r="E98" s="75" t="s">
        <v>132</v>
      </c>
      <c r="F98" s="68"/>
    </row>
    <row r="99" spans="1:6" x14ac:dyDescent="0.25">
      <c r="A99" s="197"/>
      <c r="B99" s="202"/>
      <c r="C99" s="197"/>
      <c r="D99" s="197"/>
      <c r="E99" s="75" t="s">
        <v>133</v>
      </c>
      <c r="F99" s="66"/>
    </row>
    <row r="100" spans="1:6" x14ac:dyDescent="0.25">
      <c r="A100" s="197"/>
      <c r="B100" s="202"/>
      <c r="C100" s="197"/>
      <c r="D100" s="197"/>
      <c r="E100" s="75" t="s">
        <v>134</v>
      </c>
      <c r="F100" s="66"/>
    </row>
    <row r="101" spans="1:6" x14ac:dyDescent="0.25">
      <c r="A101" s="197"/>
      <c r="B101" s="202"/>
      <c r="C101" s="197"/>
      <c r="D101" s="197"/>
      <c r="E101" s="75" t="s">
        <v>93</v>
      </c>
      <c r="F101" s="66"/>
    </row>
    <row r="102" spans="1:6" x14ac:dyDescent="0.25">
      <c r="A102" s="197"/>
      <c r="B102" s="202"/>
      <c r="C102" s="197"/>
      <c r="D102" s="197"/>
      <c r="E102" s="29" t="s">
        <v>65</v>
      </c>
      <c r="F102" s="16">
        <f>SUM(F103:F105)</f>
        <v>3</v>
      </c>
    </row>
    <row r="103" spans="1:6" x14ac:dyDescent="0.25">
      <c r="A103" s="197"/>
      <c r="B103" s="202"/>
      <c r="C103" s="197"/>
      <c r="D103" s="197"/>
      <c r="E103" s="75" t="s">
        <v>133</v>
      </c>
      <c r="F103" s="69"/>
    </row>
    <row r="104" spans="1:6" x14ac:dyDescent="0.25">
      <c r="A104" s="197"/>
      <c r="B104" s="202"/>
      <c r="C104" s="197"/>
      <c r="D104" s="197"/>
      <c r="E104" s="78" t="s">
        <v>134</v>
      </c>
      <c r="F104" s="70">
        <v>3</v>
      </c>
    </row>
    <row r="105" spans="1:6" x14ac:dyDescent="0.25">
      <c r="A105" s="197"/>
      <c r="B105" s="202"/>
      <c r="C105" s="197"/>
      <c r="D105" s="197"/>
      <c r="E105" s="75" t="s">
        <v>93</v>
      </c>
      <c r="F105" s="69"/>
    </row>
    <row r="106" spans="1:6" x14ac:dyDescent="0.25">
      <c r="A106" s="197"/>
      <c r="B106" s="202"/>
      <c r="C106" s="197" t="s">
        <v>94</v>
      </c>
      <c r="D106" s="197" t="s">
        <v>128</v>
      </c>
      <c r="E106" s="29" t="s">
        <v>84</v>
      </c>
      <c r="F106" s="16">
        <f>SUM(F107:F112)</f>
        <v>0</v>
      </c>
    </row>
    <row r="107" spans="1:6" x14ac:dyDescent="0.25">
      <c r="A107" s="197"/>
      <c r="B107" s="202"/>
      <c r="C107" s="197"/>
      <c r="D107" s="197"/>
      <c r="E107" s="84" t="s">
        <v>130</v>
      </c>
      <c r="F107" s="68"/>
    </row>
    <row r="108" spans="1:6" x14ac:dyDescent="0.25">
      <c r="A108" s="197"/>
      <c r="B108" s="202"/>
      <c r="C108" s="197"/>
      <c r="D108" s="197"/>
      <c r="E108" s="28" t="s">
        <v>131</v>
      </c>
      <c r="F108" s="68"/>
    </row>
    <row r="109" spans="1:6" x14ac:dyDescent="0.25">
      <c r="A109" s="197"/>
      <c r="B109" s="202"/>
      <c r="C109" s="197"/>
      <c r="D109" s="197"/>
      <c r="E109" s="28" t="s">
        <v>132</v>
      </c>
      <c r="F109" s="68"/>
    </row>
    <row r="110" spans="1:6" x14ac:dyDescent="0.25">
      <c r="A110" s="197"/>
      <c r="B110" s="202"/>
      <c r="C110" s="197"/>
      <c r="D110" s="197"/>
      <c r="E110" s="28" t="s">
        <v>133</v>
      </c>
      <c r="F110" s="66"/>
    </row>
    <row r="111" spans="1:6" x14ac:dyDescent="0.25">
      <c r="A111" s="197"/>
      <c r="B111" s="202"/>
      <c r="C111" s="197"/>
      <c r="D111" s="197"/>
      <c r="E111" s="28" t="s">
        <v>134</v>
      </c>
      <c r="F111" s="66"/>
    </row>
    <row r="112" spans="1:6" x14ac:dyDescent="0.25">
      <c r="A112" s="197"/>
      <c r="B112" s="202"/>
      <c r="C112" s="197"/>
      <c r="D112" s="197"/>
      <c r="E112" s="28" t="s">
        <v>93</v>
      </c>
      <c r="F112" s="66"/>
    </row>
    <row r="113" spans="1:6" x14ac:dyDescent="0.25">
      <c r="A113" s="197"/>
      <c r="B113" s="202"/>
      <c r="C113" s="197"/>
      <c r="D113" s="197"/>
      <c r="E113" s="29" t="s">
        <v>65</v>
      </c>
      <c r="F113" s="16">
        <f>SUM(F114:F116)</f>
        <v>0</v>
      </c>
    </row>
    <row r="114" spans="1:6" x14ac:dyDescent="0.25">
      <c r="A114" s="197"/>
      <c r="B114" s="202"/>
      <c r="C114" s="197"/>
      <c r="D114" s="197"/>
      <c r="E114" s="28" t="s">
        <v>133</v>
      </c>
      <c r="F114" s="69"/>
    </row>
    <row r="115" spans="1:6" x14ac:dyDescent="0.25">
      <c r="A115" s="197"/>
      <c r="B115" s="202"/>
      <c r="C115" s="197"/>
      <c r="D115" s="197"/>
      <c r="E115" s="30" t="s">
        <v>134</v>
      </c>
      <c r="F115" s="70"/>
    </row>
    <row r="116" spans="1:6" x14ac:dyDescent="0.25">
      <c r="A116" s="197"/>
      <c r="B116" s="202"/>
      <c r="C116" s="197"/>
      <c r="D116" s="197"/>
      <c r="E116" s="28" t="s">
        <v>93</v>
      </c>
      <c r="F116" s="69"/>
    </row>
    <row r="117" spans="1:6" x14ac:dyDescent="0.25">
      <c r="A117" s="197"/>
      <c r="B117" s="202"/>
      <c r="C117" s="197"/>
      <c r="D117" s="197" t="s">
        <v>129</v>
      </c>
      <c r="E117" s="29" t="s">
        <v>84</v>
      </c>
      <c r="F117" s="16">
        <f>SUM(F118:F123)</f>
        <v>0</v>
      </c>
    </row>
    <row r="118" spans="1:6" x14ac:dyDescent="0.25">
      <c r="A118" s="197"/>
      <c r="B118" s="202"/>
      <c r="C118" s="197"/>
      <c r="D118" s="197"/>
      <c r="E118" s="84" t="s">
        <v>130</v>
      </c>
      <c r="F118" s="68"/>
    </row>
    <row r="119" spans="1:6" x14ac:dyDescent="0.25">
      <c r="A119" s="197"/>
      <c r="B119" s="202"/>
      <c r="C119" s="197"/>
      <c r="D119" s="197"/>
      <c r="E119" s="28" t="s">
        <v>131</v>
      </c>
      <c r="F119" s="68"/>
    </row>
    <row r="120" spans="1:6" x14ac:dyDescent="0.25">
      <c r="A120" s="197"/>
      <c r="B120" s="202"/>
      <c r="C120" s="197"/>
      <c r="D120" s="197"/>
      <c r="E120" s="28" t="s">
        <v>132</v>
      </c>
      <c r="F120" s="68"/>
    </row>
    <row r="121" spans="1:6" x14ac:dyDescent="0.25">
      <c r="A121" s="197"/>
      <c r="B121" s="202"/>
      <c r="C121" s="197"/>
      <c r="D121" s="197"/>
      <c r="E121" s="28" t="s">
        <v>133</v>
      </c>
      <c r="F121" s="66"/>
    </row>
    <row r="122" spans="1:6" x14ac:dyDescent="0.25">
      <c r="A122" s="197"/>
      <c r="B122" s="202"/>
      <c r="C122" s="197"/>
      <c r="D122" s="197"/>
      <c r="E122" s="28" t="s">
        <v>134</v>
      </c>
      <c r="F122" s="66"/>
    </row>
    <row r="123" spans="1:6" x14ac:dyDescent="0.25">
      <c r="A123" s="197"/>
      <c r="B123" s="202"/>
      <c r="C123" s="197"/>
      <c r="D123" s="197"/>
      <c r="E123" s="28" t="s">
        <v>93</v>
      </c>
      <c r="F123" s="66"/>
    </row>
    <row r="124" spans="1:6" x14ac:dyDescent="0.25">
      <c r="A124" s="197"/>
      <c r="B124" s="202"/>
      <c r="C124" s="197"/>
      <c r="D124" s="197"/>
      <c r="E124" s="29" t="s">
        <v>65</v>
      </c>
      <c r="F124" s="16">
        <f>SUM(F125:F127)</f>
        <v>0</v>
      </c>
    </row>
    <row r="125" spans="1:6" x14ac:dyDescent="0.25">
      <c r="A125" s="197"/>
      <c r="B125" s="202"/>
      <c r="C125" s="197"/>
      <c r="D125" s="197"/>
      <c r="E125" s="28" t="s">
        <v>133</v>
      </c>
      <c r="F125" s="69"/>
    </row>
    <row r="126" spans="1:6" x14ac:dyDescent="0.25">
      <c r="A126" s="197"/>
      <c r="B126" s="202"/>
      <c r="C126" s="197"/>
      <c r="D126" s="197"/>
      <c r="E126" s="30" t="s">
        <v>134</v>
      </c>
      <c r="F126" s="70"/>
    </row>
    <row r="127" spans="1:6" x14ac:dyDescent="0.25">
      <c r="A127" s="197"/>
      <c r="B127" s="202"/>
      <c r="C127" s="197"/>
      <c r="D127" s="197"/>
      <c r="E127" s="28" t="s">
        <v>93</v>
      </c>
      <c r="F127" s="69"/>
    </row>
    <row r="128" spans="1:6" ht="16.5" customHeight="1" x14ac:dyDescent="0.25">
      <c r="A128" s="197" t="s">
        <v>9</v>
      </c>
      <c r="B128" s="200" t="s">
        <v>183</v>
      </c>
      <c r="C128" s="85" t="s">
        <v>66</v>
      </c>
      <c r="D128" s="85"/>
      <c r="E128" s="85"/>
      <c r="F128" s="71">
        <f>SUM(F129:F144)</f>
        <v>9</v>
      </c>
    </row>
    <row r="129" spans="1:6" x14ac:dyDescent="0.25">
      <c r="A129" s="197"/>
      <c r="B129" s="200"/>
      <c r="C129" s="200" t="s">
        <v>82</v>
      </c>
      <c r="D129" s="196" t="s">
        <v>63</v>
      </c>
      <c r="E129" s="83" t="s">
        <v>18</v>
      </c>
      <c r="F129" s="65"/>
    </row>
    <row r="130" spans="1:6" x14ac:dyDescent="0.25">
      <c r="A130" s="197"/>
      <c r="B130" s="200"/>
      <c r="C130" s="200"/>
      <c r="D130" s="196"/>
      <c r="E130" s="83" t="s">
        <v>19</v>
      </c>
      <c r="F130" s="65"/>
    </row>
    <row r="131" spans="1:6" x14ac:dyDescent="0.25">
      <c r="A131" s="197"/>
      <c r="B131" s="200"/>
      <c r="C131" s="200"/>
      <c r="D131" s="196" t="s">
        <v>77</v>
      </c>
      <c r="E131" s="83" t="s">
        <v>18</v>
      </c>
      <c r="F131" s="65"/>
    </row>
    <row r="132" spans="1:6" x14ac:dyDescent="0.25">
      <c r="A132" s="197"/>
      <c r="B132" s="200"/>
      <c r="C132" s="200"/>
      <c r="D132" s="196"/>
      <c r="E132" s="83" t="s">
        <v>19</v>
      </c>
      <c r="F132" s="65">
        <v>1</v>
      </c>
    </row>
    <row r="133" spans="1:6" x14ac:dyDescent="0.25">
      <c r="A133" s="197"/>
      <c r="B133" s="200"/>
      <c r="C133" s="200"/>
      <c r="D133" s="196" t="s">
        <v>78</v>
      </c>
      <c r="E133" s="83" t="s">
        <v>18</v>
      </c>
      <c r="F133" s="65">
        <v>3</v>
      </c>
    </row>
    <row r="134" spans="1:6" x14ac:dyDescent="0.25">
      <c r="A134" s="197"/>
      <c r="B134" s="200"/>
      <c r="C134" s="200"/>
      <c r="D134" s="196"/>
      <c r="E134" s="83" t="s">
        <v>19</v>
      </c>
      <c r="F134" s="65">
        <v>2</v>
      </c>
    </row>
    <row r="135" spans="1:6" x14ac:dyDescent="0.25">
      <c r="A135" s="197"/>
      <c r="B135" s="200"/>
      <c r="C135" s="200"/>
      <c r="D135" s="196" t="s">
        <v>7</v>
      </c>
      <c r="E135" s="83" t="s">
        <v>18</v>
      </c>
      <c r="F135" s="65"/>
    </row>
    <row r="136" spans="1:6" x14ac:dyDescent="0.25">
      <c r="A136" s="197"/>
      <c r="B136" s="200"/>
      <c r="C136" s="200"/>
      <c r="D136" s="196"/>
      <c r="E136" s="83" t="s">
        <v>19</v>
      </c>
      <c r="F136" s="65"/>
    </row>
    <row r="137" spans="1:6" x14ac:dyDescent="0.25">
      <c r="A137" s="197"/>
      <c r="B137" s="200"/>
      <c r="C137" s="200" t="s">
        <v>83</v>
      </c>
      <c r="D137" s="196" t="s">
        <v>63</v>
      </c>
      <c r="E137" s="83" t="s">
        <v>18</v>
      </c>
      <c r="F137" s="65">
        <v>1</v>
      </c>
    </row>
    <row r="138" spans="1:6" x14ac:dyDescent="0.25">
      <c r="A138" s="197"/>
      <c r="B138" s="200"/>
      <c r="C138" s="200"/>
      <c r="D138" s="196"/>
      <c r="E138" s="83" t="s">
        <v>19</v>
      </c>
      <c r="F138" s="65"/>
    </row>
    <row r="139" spans="1:6" x14ac:dyDescent="0.25">
      <c r="A139" s="197"/>
      <c r="B139" s="200"/>
      <c r="C139" s="200"/>
      <c r="D139" s="196" t="s">
        <v>77</v>
      </c>
      <c r="E139" s="83" t="s">
        <v>18</v>
      </c>
      <c r="F139" s="65"/>
    </row>
    <row r="140" spans="1:6" x14ac:dyDescent="0.25">
      <c r="A140" s="197"/>
      <c r="B140" s="200"/>
      <c r="C140" s="200"/>
      <c r="D140" s="196"/>
      <c r="E140" s="83" t="s">
        <v>19</v>
      </c>
      <c r="F140" s="65"/>
    </row>
    <row r="141" spans="1:6" x14ac:dyDescent="0.25">
      <c r="A141" s="197"/>
      <c r="B141" s="200"/>
      <c r="C141" s="200"/>
      <c r="D141" s="196" t="s">
        <v>78</v>
      </c>
      <c r="E141" s="83" t="s">
        <v>18</v>
      </c>
      <c r="F141" s="65">
        <v>1</v>
      </c>
    </row>
    <row r="142" spans="1:6" x14ac:dyDescent="0.25">
      <c r="A142" s="197"/>
      <c r="B142" s="200"/>
      <c r="C142" s="200"/>
      <c r="D142" s="196"/>
      <c r="E142" s="83" t="s">
        <v>19</v>
      </c>
      <c r="F142" s="65">
        <v>1</v>
      </c>
    </row>
    <row r="143" spans="1:6" x14ac:dyDescent="0.25">
      <c r="A143" s="197"/>
      <c r="B143" s="200"/>
      <c r="C143" s="200"/>
      <c r="D143" s="196" t="s">
        <v>81</v>
      </c>
      <c r="E143" s="83" t="s">
        <v>18</v>
      </c>
      <c r="F143" s="65"/>
    </row>
    <row r="144" spans="1:6" x14ac:dyDescent="0.25">
      <c r="A144" s="197"/>
      <c r="B144" s="200"/>
      <c r="C144" s="200"/>
      <c r="D144" s="196"/>
      <c r="E144" s="83" t="s">
        <v>19</v>
      </c>
      <c r="F144" s="65"/>
    </row>
    <row r="145" spans="1:6" x14ac:dyDescent="0.25">
      <c r="A145" s="197" t="s">
        <v>15</v>
      </c>
      <c r="B145" s="198" t="s">
        <v>196</v>
      </c>
      <c r="C145" s="198"/>
      <c r="D145" s="196" t="s">
        <v>79</v>
      </c>
      <c r="E145" s="17" t="s">
        <v>84</v>
      </c>
      <c r="F145" s="65"/>
    </row>
    <row r="146" spans="1:6" x14ac:dyDescent="0.25">
      <c r="A146" s="197"/>
      <c r="B146" s="198"/>
      <c r="C146" s="198"/>
      <c r="D146" s="196"/>
      <c r="E146" s="17" t="s">
        <v>65</v>
      </c>
      <c r="F146" s="65"/>
    </row>
    <row r="147" spans="1:6" x14ac:dyDescent="0.25">
      <c r="A147" s="197"/>
      <c r="B147" s="198"/>
      <c r="C147" s="198"/>
      <c r="D147" s="196" t="s">
        <v>80</v>
      </c>
      <c r="E147" s="17" t="s">
        <v>84</v>
      </c>
      <c r="F147" s="65"/>
    </row>
    <row r="148" spans="1:6" x14ac:dyDescent="0.25">
      <c r="A148" s="197"/>
      <c r="B148" s="198"/>
      <c r="C148" s="198"/>
      <c r="D148" s="196"/>
      <c r="E148" s="17" t="s">
        <v>65</v>
      </c>
      <c r="F148" s="65"/>
    </row>
    <row r="150" spans="1:6" x14ac:dyDescent="0.25">
      <c r="A150" s="199" t="s">
        <v>148</v>
      </c>
      <c r="B150" s="199"/>
      <c r="C150" s="199"/>
      <c r="D150" s="199"/>
      <c r="E150" s="199"/>
      <c r="F150" s="199"/>
    </row>
    <row r="151" spans="1:6" ht="12" customHeight="1" x14ac:dyDescent="0.25">
      <c r="B151" s="195"/>
      <c r="C151" s="195"/>
      <c r="D151" s="195"/>
    </row>
    <row r="152" spans="1:6" ht="19.5" customHeight="1" x14ac:dyDescent="0.25">
      <c r="B152" s="193" t="s">
        <v>153</v>
      </c>
      <c r="C152" s="193"/>
      <c r="D152" s="193"/>
      <c r="E152" s="193"/>
      <c r="F152" s="193"/>
    </row>
    <row r="153" spans="1:6" ht="63" customHeight="1" x14ac:dyDescent="0.25">
      <c r="B153" s="194" t="s">
        <v>157</v>
      </c>
      <c r="C153" s="194"/>
      <c r="D153" s="194"/>
      <c r="E153" s="194"/>
      <c r="F153" s="194"/>
    </row>
  </sheetData>
  <sheetProtection algorithmName="SHA-512" hashValue="EB/I4VergjM1MHfK7n3WF/yoJm9GvJ0DgFbmLwk493TRI9OvBNum1/Hgc2Ojj/LkQqzLOJkxFZ54zbNAO+plvw==" saltValue="oZgCepHGMq95YaL+cswOWQ==" spinCount="100000" sheet="1" selectLockedCells="1"/>
  <mergeCells count="144">
    <mergeCell ref="A1:E1"/>
    <mergeCell ref="A2:E2"/>
    <mergeCell ref="A3:E3"/>
    <mergeCell ref="A4:E4"/>
    <mergeCell ref="A5:E5"/>
    <mergeCell ref="B6:E6"/>
    <mergeCell ref="B7:E7"/>
    <mergeCell ref="A8:A11"/>
    <mergeCell ref="B8:B11"/>
    <mergeCell ref="C8:C9"/>
    <mergeCell ref="D8:E8"/>
    <mergeCell ref="D9:E9"/>
    <mergeCell ref="C10:C11"/>
    <mergeCell ref="D10:E10"/>
    <mergeCell ref="D11:E11"/>
    <mergeCell ref="A18:A21"/>
    <mergeCell ref="B18:C21"/>
    <mergeCell ref="D18:E18"/>
    <mergeCell ref="D19:E19"/>
    <mergeCell ref="D20:E20"/>
    <mergeCell ref="D21:E21"/>
    <mergeCell ref="B12:E12"/>
    <mergeCell ref="B13:E13"/>
    <mergeCell ref="A14:A17"/>
    <mergeCell ref="B14:C17"/>
    <mergeCell ref="D14:E14"/>
    <mergeCell ref="D15:E15"/>
    <mergeCell ref="D16:E16"/>
    <mergeCell ref="D17:E17"/>
    <mergeCell ref="C28:C29"/>
    <mergeCell ref="D28:E28"/>
    <mergeCell ref="D29:E29"/>
    <mergeCell ref="C30:C31"/>
    <mergeCell ref="D30:E30"/>
    <mergeCell ref="D31:E31"/>
    <mergeCell ref="B22:E22"/>
    <mergeCell ref="A23:A31"/>
    <mergeCell ref="B23:B31"/>
    <mergeCell ref="C23:E23"/>
    <mergeCell ref="C24:C25"/>
    <mergeCell ref="D24:E24"/>
    <mergeCell ref="D25:E25"/>
    <mergeCell ref="C26:C27"/>
    <mergeCell ref="D26:E26"/>
    <mergeCell ref="D27:E27"/>
    <mergeCell ref="A32:A38"/>
    <mergeCell ref="B32:C38"/>
    <mergeCell ref="D32:E32"/>
    <mergeCell ref="D33:E33"/>
    <mergeCell ref="D34:E34"/>
    <mergeCell ref="D35:E35"/>
    <mergeCell ref="D36:E36"/>
    <mergeCell ref="D37:E37"/>
    <mergeCell ref="D38:E38"/>
    <mergeCell ref="D46:E46"/>
    <mergeCell ref="D47:E47"/>
    <mergeCell ref="D48:E48"/>
    <mergeCell ref="A49:A50"/>
    <mergeCell ref="B49:C50"/>
    <mergeCell ref="D49:E49"/>
    <mergeCell ref="D50:E50"/>
    <mergeCell ref="A39:A48"/>
    <mergeCell ref="B39:B48"/>
    <mergeCell ref="C39:E39"/>
    <mergeCell ref="C40:C45"/>
    <mergeCell ref="D41:E41"/>
    <mergeCell ref="D42:E42"/>
    <mergeCell ref="D43:E43"/>
    <mergeCell ref="D44:E44"/>
    <mergeCell ref="D45:E45"/>
    <mergeCell ref="C46:C48"/>
    <mergeCell ref="B55:C56"/>
    <mergeCell ref="D56:E56"/>
    <mergeCell ref="A57:A68"/>
    <mergeCell ref="B57:B68"/>
    <mergeCell ref="C57:C60"/>
    <mergeCell ref="D57:E57"/>
    <mergeCell ref="D58:E58"/>
    <mergeCell ref="D59:E59"/>
    <mergeCell ref="D60:E60"/>
    <mergeCell ref="C61:C64"/>
    <mergeCell ref="D61:E61"/>
    <mergeCell ref="D62:E62"/>
    <mergeCell ref="D63:E63"/>
    <mergeCell ref="D64:E64"/>
    <mergeCell ref="C65:C68"/>
    <mergeCell ref="D65:E65"/>
    <mergeCell ref="D66:E66"/>
    <mergeCell ref="D67:E67"/>
    <mergeCell ref="D68:E68"/>
    <mergeCell ref="D75:E75"/>
    <mergeCell ref="D76:E76"/>
    <mergeCell ref="C77:C80"/>
    <mergeCell ref="D77:E77"/>
    <mergeCell ref="D78:E78"/>
    <mergeCell ref="D79:E79"/>
    <mergeCell ref="D80:E80"/>
    <mergeCell ref="A69:A80"/>
    <mergeCell ref="B69:B80"/>
    <mergeCell ref="C69:C72"/>
    <mergeCell ref="D69:E69"/>
    <mergeCell ref="D70:E70"/>
    <mergeCell ref="D71:E71"/>
    <mergeCell ref="D72:E72"/>
    <mergeCell ref="C73:C76"/>
    <mergeCell ref="D73:E73"/>
    <mergeCell ref="D74:E74"/>
    <mergeCell ref="C137:C144"/>
    <mergeCell ref="D137:D138"/>
    <mergeCell ref="B81:E81"/>
    <mergeCell ref="B82:E82"/>
    <mergeCell ref="A83:A127"/>
    <mergeCell ref="B83:B127"/>
    <mergeCell ref="C83:E83"/>
    <mergeCell ref="C84:C105"/>
    <mergeCell ref="D84:D94"/>
    <mergeCell ref="D95:D105"/>
    <mergeCell ref="C106:C127"/>
    <mergeCell ref="D106:D116"/>
    <mergeCell ref="D117:D127"/>
    <mergeCell ref="B51:C54"/>
    <mergeCell ref="A51:A54"/>
    <mergeCell ref="D51:E51"/>
    <mergeCell ref="D52:E52"/>
    <mergeCell ref="D53:E53"/>
    <mergeCell ref="D54:E54"/>
    <mergeCell ref="B152:F152"/>
    <mergeCell ref="B153:F153"/>
    <mergeCell ref="B151:D151"/>
    <mergeCell ref="D139:D140"/>
    <mergeCell ref="D141:D142"/>
    <mergeCell ref="D143:D144"/>
    <mergeCell ref="A145:A148"/>
    <mergeCell ref="B145:C148"/>
    <mergeCell ref="D145:D146"/>
    <mergeCell ref="D147:D148"/>
    <mergeCell ref="A150:F150"/>
    <mergeCell ref="A128:A144"/>
    <mergeCell ref="B128:B144"/>
    <mergeCell ref="C129:C136"/>
    <mergeCell ref="D129:D130"/>
    <mergeCell ref="D131:D132"/>
    <mergeCell ref="D133:D134"/>
    <mergeCell ref="D135:D136"/>
  </mergeCells>
  <conditionalFormatting sqref="F39 F32 F23">
    <cfRule type="cellIs" dxfId="4" priority="2" operator="notEqual">
      <formula>$F$13</formula>
    </cfRule>
  </conditionalFormatting>
  <conditionalFormatting sqref="F128">
    <cfRule type="cellIs" dxfId="3" priority="1" operator="notEqual">
      <formula>$F$83</formula>
    </cfRule>
  </conditionalFormatting>
  <pageMargins left="0.7" right="0.7" top="0.75" bottom="0.75" header="0.3" footer="0.3"/>
  <pageSetup paperSize="9" scale="58" orientation="portrait" r:id="rId1"/>
  <rowBreaks count="1" manualBreakCount="1">
    <brk id="80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showGridLines="0" zoomScaleNormal="100" zoomScaleSheetLayoutView="75" workbookViewId="0">
      <selection activeCell="O72" sqref="O72:P72"/>
    </sheetView>
  </sheetViews>
  <sheetFormatPr defaultRowHeight="12.75" x14ac:dyDescent="0.2"/>
  <cols>
    <col min="1" max="1" width="9.85546875" style="102" customWidth="1"/>
    <col min="2" max="2" width="8.42578125" style="102" customWidth="1"/>
    <col min="3" max="3" width="6.5703125" style="102" customWidth="1"/>
    <col min="4" max="4" width="7.7109375" style="102" customWidth="1"/>
    <col min="5" max="5" width="9" style="102" customWidth="1"/>
    <col min="6" max="6" width="7.28515625" style="102" customWidth="1"/>
    <col min="7" max="7" width="7.85546875" style="102" customWidth="1"/>
    <col min="8" max="8" width="8.5703125" style="102" customWidth="1"/>
    <col min="9" max="9" width="6.7109375" style="102" customWidth="1"/>
    <col min="10" max="10" width="8.5703125" style="102" customWidth="1"/>
    <col min="11" max="11" width="9.42578125" style="102" customWidth="1"/>
    <col min="12" max="12" width="8.85546875" style="102" customWidth="1"/>
    <col min="13" max="13" width="8.42578125" style="102" customWidth="1"/>
    <col min="14" max="14" width="8.85546875" style="102" customWidth="1"/>
    <col min="15" max="15" width="5.140625" style="102" customWidth="1"/>
    <col min="16" max="16" width="13.85546875" style="102" customWidth="1"/>
    <col min="17" max="256" width="9.140625" style="102"/>
    <col min="257" max="257" width="9.85546875" style="102" customWidth="1"/>
    <col min="258" max="258" width="8.42578125" style="102" customWidth="1"/>
    <col min="259" max="259" width="6.5703125" style="102" customWidth="1"/>
    <col min="260" max="260" width="7.7109375" style="102" customWidth="1"/>
    <col min="261" max="261" width="9" style="102" customWidth="1"/>
    <col min="262" max="262" width="7.28515625" style="102" customWidth="1"/>
    <col min="263" max="263" width="7.85546875" style="102" customWidth="1"/>
    <col min="264" max="264" width="8.5703125" style="102" customWidth="1"/>
    <col min="265" max="265" width="6.7109375" style="102" customWidth="1"/>
    <col min="266" max="266" width="8.5703125" style="102" customWidth="1"/>
    <col min="267" max="268" width="8.85546875" style="102" customWidth="1"/>
    <col min="269" max="269" width="8.42578125" style="102" customWidth="1"/>
    <col min="270" max="270" width="8.85546875" style="102" customWidth="1"/>
    <col min="271" max="271" width="5.140625" style="102" customWidth="1"/>
    <col min="272" max="272" width="13.85546875" style="102" customWidth="1"/>
    <col min="273" max="512" width="9.140625" style="102"/>
    <col min="513" max="513" width="9.85546875" style="102" customWidth="1"/>
    <col min="514" max="514" width="8.42578125" style="102" customWidth="1"/>
    <col min="515" max="515" width="6.5703125" style="102" customWidth="1"/>
    <col min="516" max="516" width="7.7109375" style="102" customWidth="1"/>
    <col min="517" max="517" width="9" style="102" customWidth="1"/>
    <col min="518" max="518" width="7.28515625" style="102" customWidth="1"/>
    <col min="519" max="519" width="7.85546875" style="102" customWidth="1"/>
    <col min="520" max="520" width="8.5703125" style="102" customWidth="1"/>
    <col min="521" max="521" width="6.7109375" style="102" customWidth="1"/>
    <col min="522" max="522" width="8.5703125" style="102" customWidth="1"/>
    <col min="523" max="524" width="8.85546875" style="102" customWidth="1"/>
    <col min="525" max="525" width="8.42578125" style="102" customWidth="1"/>
    <col min="526" max="526" width="8.85546875" style="102" customWidth="1"/>
    <col min="527" max="527" width="5.140625" style="102" customWidth="1"/>
    <col min="528" max="528" width="13.85546875" style="102" customWidth="1"/>
    <col min="529" max="768" width="9.140625" style="102"/>
    <col min="769" max="769" width="9.85546875" style="102" customWidth="1"/>
    <col min="770" max="770" width="8.42578125" style="102" customWidth="1"/>
    <col min="771" max="771" width="6.5703125" style="102" customWidth="1"/>
    <col min="772" max="772" width="7.7109375" style="102" customWidth="1"/>
    <col min="773" max="773" width="9" style="102" customWidth="1"/>
    <col min="774" max="774" width="7.28515625" style="102" customWidth="1"/>
    <col min="775" max="775" width="7.85546875" style="102" customWidth="1"/>
    <col min="776" max="776" width="8.5703125" style="102" customWidth="1"/>
    <col min="777" max="777" width="6.7109375" style="102" customWidth="1"/>
    <col min="778" max="778" width="8.5703125" style="102" customWidth="1"/>
    <col min="779" max="780" width="8.85546875" style="102" customWidth="1"/>
    <col min="781" max="781" width="8.42578125" style="102" customWidth="1"/>
    <col min="782" max="782" width="8.85546875" style="102" customWidth="1"/>
    <col min="783" max="783" width="5.140625" style="102" customWidth="1"/>
    <col min="784" max="784" width="13.85546875" style="102" customWidth="1"/>
    <col min="785" max="1024" width="9.140625" style="102"/>
    <col min="1025" max="1025" width="9.85546875" style="102" customWidth="1"/>
    <col min="1026" max="1026" width="8.42578125" style="102" customWidth="1"/>
    <col min="1027" max="1027" width="6.5703125" style="102" customWidth="1"/>
    <col min="1028" max="1028" width="7.7109375" style="102" customWidth="1"/>
    <col min="1029" max="1029" width="9" style="102" customWidth="1"/>
    <col min="1030" max="1030" width="7.28515625" style="102" customWidth="1"/>
    <col min="1031" max="1031" width="7.85546875" style="102" customWidth="1"/>
    <col min="1032" max="1032" width="8.5703125" style="102" customWidth="1"/>
    <col min="1033" max="1033" width="6.7109375" style="102" customWidth="1"/>
    <col min="1034" max="1034" width="8.5703125" style="102" customWidth="1"/>
    <col min="1035" max="1036" width="8.85546875" style="102" customWidth="1"/>
    <col min="1037" max="1037" width="8.42578125" style="102" customWidth="1"/>
    <col min="1038" max="1038" width="8.85546875" style="102" customWidth="1"/>
    <col min="1039" max="1039" width="5.140625" style="102" customWidth="1"/>
    <col min="1040" max="1040" width="13.85546875" style="102" customWidth="1"/>
    <col min="1041" max="1280" width="9.140625" style="102"/>
    <col min="1281" max="1281" width="9.85546875" style="102" customWidth="1"/>
    <col min="1282" max="1282" width="8.42578125" style="102" customWidth="1"/>
    <col min="1283" max="1283" width="6.5703125" style="102" customWidth="1"/>
    <col min="1284" max="1284" width="7.7109375" style="102" customWidth="1"/>
    <col min="1285" max="1285" width="9" style="102" customWidth="1"/>
    <col min="1286" max="1286" width="7.28515625" style="102" customWidth="1"/>
    <col min="1287" max="1287" width="7.85546875" style="102" customWidth="1"/>
    <col min="1288" max="1288" width="8.5703125" style="102" customWidth="1"/>
    <col min="1289" max="1289" width="6.7109375" style="102" customWidth="1"/>
    <col min="1290" max="1290" width="8.5703125" style="102" customWidth="1"/>
    <col min="1291" max="1292" width="8.85546875" style="102" customWidth="1"/>
    <col min="1293" max="1293" width="8.42578125" style="102" customWidth="1"/>
    <col min="1294" max="1294" width="8.85546875" style="102" customWidth="1"/>
    <col min="1295" max="1295" width="5.140625" style="102" customWidth="1"/>
    <col min="1296" max="1296" width="13.85546875" style="102" customWidth="1"/>
    <col min="1297" max="1536" width="9.140625" style="102"/>
    <col min="1537" max="1537" width="9.85546875" style="102" customWidth="1"/>
    <col min="1538" max="1538" width="8.42578125" style="102" customWidth="1"/>
    <col min="1539" max="1539" width="6.5703125" style="102" customWidth="1"/>
    <col min="1540" max="1540" width="7.7109375" style="102" customWidth="1"/>
    <col min="1541" max="1541" width="9" style="102" customWidth="1"/>
    <col min="1542" max="1542" width="7.28515625" style="102" customWidth="1"/>
    <col min="1543" max="1543" width="7.85546875" style="102" customWidth="1"/>
    <col min="1544" max="1544" width="8.5703125" style="102" customWidth="1"/>
    <col min="1545" max="1545" width="6.7109375" style="102" customWidth="1"/>
    <col min="1546" max="1546" width="8.5703125" style="102" customWidth="1"/>
    <col min="1547" max="1548" width="8.85546875" style="102" customWidth="1"/>
    <col min="1549" max="1549" width="8.42578125" style="102" customWidth="1"/>
    <col min="1550" max="1550" width="8.85546875" style="102" customWidth="1"/>
    <col min="1551" max="1551" width="5.140625" style="102" customWidth="1"/>
    <col min="1552" max="1552" width="13.85546875" style="102" customWidth="1"/>
    <col min="1553" max="1792" width="9.140625" style="102"/>
    <col min="1793" max="1793" width="9.85546875" style="102" customWidth="1"/>
    <col min="1794" max="1794" width="8.42578125" style="102" customWidth="1"/>
    <col min="1795" max="1795" width="6.5703125" style="102" customWidth="1"/>
    <col min="1796" max="1796" width="7.7109375" style="102" customWidth="1"/>
    <col min="1797" max="1797" width="9" style="102" customWidth="1"/>
    <col min="1798" max="1798" width="7.28515625" style="102" customWidth="1"/>
    <col min="1799" max="1799" width="7.85546875" style="102" customWidth="1"/>
    <col min="1800" max="1800" width="8.5703125" style="102" customWidth="1"/>
    <col min="1801" max="1801" width="6.7109375" style="102" customWidth="1"/>
    <col min="1802" max="1802" width="8.5703125" style="102" customWidth="1"/>
    <col min="1803" max="1804" width="8.85546875" style="102" customWidth="1"/>
    <col min="1805" max="1805" width="8.42578125" style="102" customWidth="1"/>
    <col min="1806" max="1806" width="8.85546875" style="102" customWidth="1"/>
    <col min="1807" max="1807" width="5.140625" style="102" customWidth="1"/>
    <col min="1808" max="1808" width="13.85546875" style="102" customWidth="1"/>
    <col min="1809" max="2048" width="9.140625" style="102"/>
    <col min="2049" max="2049" width="9.85546875" style="102" customWidth="1"/>
    <col min="2050" max="2050" width="8.42578125" style="102" customWidth="1"/>
    <col min="2051" max="2051" width="6.5703125" style="102" customWidth="1"/>
    <col min="2052" max="2052" width="7.7109375" style="102" customWidth="1"/>
    <col min="2053" max="2053" width="9" style="102" customWidth="1"/>
    <col min="2054" max="2054" width="7.28515625" style="102" customWidth="1"/>
    <col min="2055" max="2055" width="7.85546875" style="102" customWidth="1"/>
    <col min="2056" max="2056" width="8.5703125" style="102" customWidth="1"/>
    <col min="2057" max="2057" width="6.7109375" style="102" customWidth="1"/>
    <col min="2058" max="2058" width="8.5703125" style="102" customWidth="1"/>
    <col min="2059" max="2060" width="8.85546875" style="102" customWidth="1"/>
    <col min="2061" max="2061" width="8.42578125" style="102" customWidth="1"/>
    <col min="2062" max="2062" width="8.85546875" style="102" customWidth="1"/>
    <col min="2063" max="2063" width="5.140625" style="102" customWidth="1"/>
    <col min="2064" max="2064" width="13.85546875" style="102" customWidth="1"/>
    <col min="2065" max="2304" width="9.140625" style="102"/>
    <col min="2305" max="2305" width="9.85546875" style="102" customWidth="1"/>
    <col min="2306" max="2306" width="8.42578125" style="102" customWidth="1"/>
    <col min="2307" max="2307" width="6.5703125" style="102" customWidth="1"/>
    <col min="2308" max="2308" width="7.7109375" style="102" customWidth="1"/>
    <col min="2309" max="2309" width="9" style="102" customWidth="1"/>
    <col min="2310" max="2310" width="7.28515625" style="102" customWidth="1"/>
    <col min="2311" max="2311" width="7.85546875" style="102" customWidth="1"/>
    <col min="2312" max="2312" width="8.5703125" style="102" customWidth="1"/>
    <col min="2313" max="2313" width="6.7109375" style="102" customWidth="1"/>
    <col min="2314" max="2314" width="8.5703125" style="102" customWidth="1"/>
    <col min="2315" max="2316" width="8.85546875" style="102" customWidth="1"/>
    <col min="2317" max="2317" width="8.42578125" style="102" customWidth="1"/>
    <col min="2318" max="2318" width="8.85546875" style="102" customWidth="1"/>
    <col min="2319" max="2319" width="5.140625" style="102" customWidth="1"/>
    <col min="2320" max="2320" width="13.85546875" style="102" customWidth="1"/>
    <col min="2321" max="2560" width="9.140625" style="102"/>
    <col min="2561" max="2561" width="9.85546875" style="102" customWidth="1"/>
    <col min="2562" max="2562" width="8.42578125" style="102" customWidth="1"/>
    <col min="2563" max="2563" width="6.5703125" style="102" customWidth="1"/>
    <col min="2564" max="2564" width="7.7109375" style="102" customWidth="1"/>
    <col min="2565" max="2565" width="9" style="102" customWidth="1"/>
    <col min="2566" max="2566" width="7.28515625" style="102" customWidth="1"/>
    <col min="2567" max="2567" width="7.85546875" style="102" customWidth="1"/>
    <col min="2568" max="2568" width="8.5703125" style="102" customWidth="1"/>
    <col min="2569" max="2569" width="6.7109375" style="102" customWidth="1"/>
    <col min="2570" max="2570" width="8.5703125" style="102" customWidth="1"/>
    <col min="2571" max="2572" width="8.85546875" style="102" customWidth="1"/>
    <col min="2573" max="2573" width="8.42578125" style="102" customWidth="1"/>
    <col min="2574" max="2574" width="8.85546875" style="102" customWidth="1"/>
    <col min="2575" max="2575" width="5.140625" style="102" customWidth="1"/>
    <col min="2576" max="2576" width="13.85546875" style="102" customWidth="1"/>
    <col min="2577" max="2816" width="9.140625" style="102"/>
    <col min="2817" max="2817" width="9.85546875" style="102" customWidth="1"/>
    <col min="2818" max="2818" width="8.42578125" style="102" customWidth="1"/>
    <col min="2819" max="2819" width="6.5703125" style="102" customWidth="1"/>
    <col min="2820" max="2820" width="7.7109375" style="102" customWidth="1"/>
    <col min="2821" max="2821" width="9" style="102" customWidth="1"/>
    <col min="2822" max="2822" width="7.28515625" style="102" customWidth="1"/>
    <col min="2823" max="2823" width="7.85546875" style="102" customWidth="1"/>
    <col min="2824" max="2824" width="8.5703125" style="102" customWidth="1"/>
    <col min="2825" max="2825" width="6.7109375" style="102" customWidth="1"/>
    <col min="2826" max="2826" width="8.5703125" style="102" customWidth="1"/>
    <col min="2827" max="2828" width="8.85546875" style="102" customWidth="1"/>
    <col min="2829" max="2829" width="8.42578125" style="102" customWidth="1"/>
    <col min="2830" max="2830" width="8.85546875" style="102" customWidth="1"/>
    <col min="2831" max="2831" width="5.140625" style="102" customWidth="1"/>
    <col min="2832" max="2832" width="13.85546875" style="102" customWidth="1"/>
    <col min="2833" max="3072" width="9.140625" style="102"/>
    <col min="3073" max="3073" width="9.85546875" style="102" customWidth="1"/>
    <col min="3074" max="3074" width="8.42578125" style="102" customWidth="1"/>
    <col min="3075" max="3075" width="6.5703125" style="102" customWidth="1"/>
    <col min="3076" max="3076" width="7.7109375" style="102" customWidth="1"/>
    <col min="3077" max="3077" width="9" style="102" customWidth="1"/>
    <col min="3078" max="3078" width="7.28515625" style="102" customWidth="1"/>
    <col min="3079" max="3079" width="7.85546875" style="102" customWidth="1"/>
    <col min="3080" max="3080" width="8.5703125" style="102" customWidth="1"/>
    <col min="3081" max="3081" width="6.7109375" style="102" customWidth="1"/>
    <col min="3082" max="3082" width="8.5703125" style="102" customWidth="1"/>
    <col min="3083" max="3084" width="8.85546875" style="102" customWidth="1"/>
    <col min="3085" max="3085" width="8.42578125" style="102" customWidth="1"/>
    <col min="3086" max="3086" width="8.85546875" style="102" customWidth="1"/>
    <col min="3087" max="3087" width="5.140625" style="102" customWidth="1"/>
    <col min="3088" max="3088" width="13.85546875" style="102" customWidth="1"/>
    <col min="3089" max="3328" width="9.140625" style="102"/>
    <col min="3329" max="3329" width="9.85546875" style="102" customWidth="1"/>
    <col min="3330" max="3330" width="8.42578125" style="102" customWidth="1"/>
    <col min="3331" max="3331" width="6.5703125" style="102" customWidth="1"/>
    <col min="3332" max="3332" width="7.7109375" style="102" customWidth="1"/>
    <col min="3333" max="3333" width="9" style="102" customWidth="1"/>
    <col min="3334" max="3334" width="7.28515625" style="102" customWidth="1"/>
    <col min="3335" max="3335" width="7.85546875" style="102" customWidth="1"/>
    <col min="3336" max="3336" width="8.5703125" style="102" customWidth="1"/>
    <col min="3337" max="3337" width="6.7109375" style="102" customWidth="1"/>
    <col min="3338" max="3338" width="8.5703125" style="102" customWidth="1"/>
    <col min="3339" max="3340" width="8.85546875" style="102" customWidth="1"/>
    <col min="3341" max="3341" width="8.42578125" style="102" customWidth="1"/>
    <col min="3342" max="3342" width="8.85546875" style="102" customWidth="1"/>
    <col min="3343" max="3343" width="5.140625" style="102" customWidth="1"/>
    <col min="3344" max="3344" width="13.85546875" style="102" customWidth="1"/>
    <col min="3345" max="3584" width="9.140625" style="102"/>
    <col min="3585" max="3585" width="9.85546875" style="102" customWidth="1"/>
    <col min="3586" max="3586" width="8.42578125" style="102" customWidth="1"/>
    <col min="3587" max="3587" width="6.5703125" style="102" customWidth="1"/>
    <col min="3588" max="3588" width="7.7109375" style="102" customWidth="1"/>
    <col min="3589" max="3589" width="9" style="102" customWidth="1"/>
    <col min="3590" max="3590" width="7.28515625" style="102" customWidth="1"/>
    <col min="3591" max="3591" width="7.85546875" style="102" customWidth="1"/>
    <col min="3592" max="3592" width="8.5703125" style="102" customWidth="1"/>
    <col min="3593" max="3593" width="6.7109375" style="102" customWidth="1"/>
    <col min="3594" max="3594" width="8.5703125" style="102" customWidth="1"/>
    <col min="3595" max="3596" width="8.85546875" style="102" customWidth="1"/>
    <col min="3597" max="3597" width="8.42578125" style="102" customWidth="1"/>
    <col min="3598" max="3598" width="8.85546875" style="102" customWidth="1"/>
    <col min="3599" max="3599" width="5.140625" style="102" customWidth="1"/>
    <col min="3600" max="3600" width="13.85546875" style="102" customWidth="1"/>
    <col min="3601" max="3840" width="9.140625" style="102"/>
    <col min="3841" max="3841" width="9.85546875" style="102" customWidth="1"/>
    <col min="3842" max="3842" width="8.42578125" style="102" customWidth="1"/>
    <col min="3843" max="3843" width="6.5703125" style="102" customWidth="1"/>
    <col min="3844" max="3844" width="7.7109375" style="102" customWidth="1"/>
    <col min="3845" max="3845" width="9" style="102" customWidth="1"/>
    <col min="3846" max="3846" width="7.28515625" style="102" customWidth="1"/>
    <col min="3847" max="3847" width="7.85546875" style="102" customWidth="1"/>
    <col min="3848" max="3848" width="8.5703125" style="102" customWidth="1"/>
    <col min="3849" max="3849" width="6.7109375" style="102" customWidth="1"/>
    <col min="3850" max="3850" width="8.5703125" style="102" customWidth="1"/>
    <col min="3851" max="3852" width="8.85546875" style="102" customWidth="1"/>
    <col min="3853" max="3853" width="8.42578125" style="102" customWidth="1"/>
    <col min="3854" max="3854" width="8.85546875" style="102" customWidth="1"/>
    <col min="3855" max="3855" width="5.140625" style="102" customWidth="1"/>
    <col min="3856" max="3856" width="13.85546875" style="102" customWidth="1"/>
    <col min="3857" max="4096" width="9.140625" style="102"/>
    <col min="4097" max="4097" width="9.85546875" style="102" customWidth="1"/>
    <col min="4098" max="4098" width="8.42578125" style="102" customWidth="1"/>
    <col min="4099" max="4099" width="6.5703125" style="102" customWidth="1"/>
    <col min="4100" max="4100" width="7.7109375" style="102" customWidth="1"/>
    <col min="4101" max="4101" width="9" style="102" customWidth="1"/>
    <col min="4102" max="4102" width="7.28515625" style="102" customWidth="1"/>
    <col min="4103" max="4103" width="7.85546875" style="102" customWidth="1"/>
    <col min="4104" max="4104" width="8.5703125" style="102" customWidth="1"/>
    <col min="4105" max="4105" width="6.7109375" style="102" customWidth="1"/>
    <col min="4106" max="4106" width="8.5703125" style="102" customWidth="1"/>
    <col min="4107" max="4108" width="8.85546875" style="102" customWidth="1"/>
    <col min="4109" max="4109" width="8.42578125" style="102" customWidth="1"/>
    <col min="4110" max="4110" width="8.85546875" style="102" customWidth="1"/>
    <col min="4111" max="4111" width="5.140625" style="102" customWidth="1"/>
    <col min="4112" max="4112" width="13.85546875" style="102" customWidth="1"/>
    <col min="4113" max="4352" width="9.140625" style="102"/>
    <col min="4353" max="4353" width="9.85546875" style="102" customWidth="1"/>
    <col min="4354" max="4354" width="8.42578125" style="102" customWidth="1"/>
    <col min="4355" max="4355" width="6.5703125" style="102" customWidth="1"/>
    <col min="4356" max="4356" width="7.7109375" style="102" customWidth="1"/>
    <col min="4357" max="4357" width="9" style="102" customWidth="1"/>
    <col min="4358" max="4358" width="7.28515625" style="102" customWidth="1"/>
    <col min="4359" max="4359" width="7.85546875" style="102" customWidth="1"/>
    <col min="4360" max="4360" width="8.5703125" style="102" customWidth="1"/>
    <col min="4361" max="4361" width="6.7109375" style="102" customWidth="1"/>
    <col min="4362" max="4362" width="8.5703125" style="102" customWidth="1"/>
    <col min="4363" max="4364" width="8.85546875" style="102" customWidth="1"/>
    <col min="4365" max="4365" width="8.42578125" style="102" customWidth="1"/>
    <col min="4366" max="4366" width="8.85546875" style="102" customWidth="1"/>
    <col min="4367" max="4367" width="5.140625" style="102" customWidth="1"/>
    <col min="4368" max="4368" width="13.85546875" style="102" customWidth="1"/>
    <col min="4369" max="4608" width="9.140625" style="102"/>
    <col min="4609" max="4609" width="9.85546875" style="102" customWidth="1"/>
    <col min="4610" max="4610" width="8.42578125" style="102" customWidth="1"/>
    <col min="4611" max="4611" width="6.5703125" style="102" customWidth="1"/>
    <col min="4612" max="4612" width="7.7109375" style="102" customWidth="1"/>
    <col min="4613" max="4613" width="9" style="102" customWidth="1"/>
    <col min="4614" max="4614" width="7.28515625" style="102" customWidth="1"/>
    <col min="4615" max="4615" width="7.85546875" style="102" customWidth="1"/>
    <col min="4616" max="4616" width="8.5703125" style="102" customWidth="1"/>
    <col min="4617" max="4617" width="6.7109375" style="102" customWidth="1"/>
    <col min="4618" max="4618" width="8.5703125" style="102" customWidth="1"/>
    <col min="4619" max="4620" width="8.85546875" style="102" customWidth="1"/>
    <col min="4621" max="4621" width="8.42578125" style="102" customWidth="1"/>
    <col min="4622" max="4622" width="8.85546875" style="102" customWidth="1"/>
    <col min="4623" max="4623" width="5.140625" style="102" customWidth="1"/>
    <col min="4624" max="4624" width="13.85546875" style="102" customWidth="1"/>
    <col min="4625" max="4864" width="9.140625" style="102"/>
    <col min="4865" max="4865" width="9.85546875" style="102" customWidth="1"/>
    <col min="4866" max="4866" width="8.42578125" style="102" customWidth="1"/>
    <col min="4867" max="4867" width="6.5703125" style="102" customWidth="1"/>
    <col min="4868" max="4868" width="7.7109375" style="102" customWidth="1"/>
    <col min="4869" max="4869" width="9" style="102" customWidth="1"/>
    <col min="4870" max="4870" width="7.28515625" style="102" customWidth="1"/>
    <col min="4871" max="4871" width="7.85546875" style="102" customWidth="1"/>
    <col min="4872" max="4872" width="8.5703125" style="102" customWidth="1"/>
    <col min="4873" max="4873" width="6.7109375" style="102" customWidth="1"/>
    <col min="4874" max="4874" width="8.5703125" style="102" customWidth="1"/>
    <col min="4875" max="4876" width="8.85546875" style="102" customWidth="1"/>
    <col min="4877" max="4877" width="8.42578125" style="102" customWidth="1"/>
    <col min="4878" max="4878" width="8.85546875" style="102" customWidth="1"/>
    <col min="4879" max="4879" width="5.140625" style="102" customWidth="1"/>
    <col min="4880" max="4880" width="13.85546875" style="102" customWidth="1"/>
    <col min="4881" max="5120" width="9.140625" style="102"/>
    <col min="5121" max="5121" width="9.85546875" style="102" customWidth="1"/>
    <col min="5122" max="5122" width="8.42578125" style="102" customWidth="1"/>
    <col min="5123" max="5123" width="6.5703125" style="102" customWidth="1"/>
    <col min="5124" max="5124" width="7.7109375" style="102" customWidth="1"/>
    <col min="5125" max="5125" width="9" style="102" customWidth="1"/>
    <col min="5126" max="5126" width="7.28515625" style="102" customWidth="1"/>
    <col min="5127" max="5127" width="7.85546875" style="102" customWidth="1"/>
    <col min="5128" max="5128" width="8.5703125" style="102" customWidth="1"/>
    <col min="5129" max="5129" width="6.7109375" style="102" customWidth="1"/>
    <col min="5130" max="5130" width="8.5703125" style="102" customWidth="1"/>
    <col min="5131" max="5132" width="8.85546875" style="102" customWidth="1"/>
    <col min="5133" max="5133" width="8.42578125" style="102" customWidth="1"/>
    <col min="5134" max="5134" width="8.85546875" style="102" customWidth="1"/>
    <col min="5135" max="5135" width="5.140625" style="102" customWidth="1"/>
    <col min="5136" max="5136" width="13.85546875" style="102" customWidth="1"/>
    <col min="5137" max="5376" width="9.140625" style="102"/>
    <col min="5377" max="5377" width="9.85546875" style="102" customWidth="1"/>
    <col min="5378" max="5378" width="8.42578125" style="102" customWidth="1"/>
    <col min="5379" max="5379" width="6.5703125" style="102" customWidth="1"/>
    <col min="5380" max="5380" width="7.7109375" style="102" customWidth="1"/>
    <col min="5381" max="5381" width="9" style="102" customWidth="1"/>
    <col min="5382" max="5382" width="7.28515625" style="102" customWidth="1"/>
    <col min="5383" max="5383" width="7.85546875" style="102" customWidth="1"/>
    <col min="5384" max="5384" width="8.5703125" style="102" customWidth="1"/>
    <col min="5385" max="5385" width="6.7109375" style="102" customWidth="1"/>
    <col min="5386" max="5386" width="8.5703125" style="102" customWidth="1"/>
    <col min="5387" max="5388" width="8.85546875" style="102" customWidth="1"/>
    <col min="5389" max="5389" width="8.42578125" style="102" customWidth="1"/>
    <col min="5390" max="5390" width="8.85546875" style="102" customWidth="1"/>
    <col min="5391" max="5391" width="5.140625" style="102" customWidth="1"/>
    <col min="5392" max="5392" width="13.85546875" style="102" customWidth="1"/>
    <col min="5393" max="5632" width="9.140625" style="102"/>
    <col min="5633" max="5633" width="9.85546875" style="102" customWidth="1"/>
    <col min="5634" max="5634" width="8.42578125" style="102" customWidth="1"/>
    <col min="5635" max="5635" width="6.5703125" style="102" customWidth="1"/>
    <col min="5636" max="5636" width="7.7109375" style="102" customWidth="1"/>
    <col min="5637" max="5637" width="9" style="102" customWidth="1"/>
    <col min="5638" max="5638" width="7.28515625" style="102" customWidth="1"/>
    <col min="5639" max="5639" width="7.85546875" style="102" customWidth="1"/>
    <col min="5640" max="5640" width="8.5703125" style="102" customWidth="1"/>
    <col min="5641" max="5641" width="6.7109375" style="102" customWidth="1"/>
    <col min="5642" max="5642" width="8.5703125" style="102" customWidth="1"/>
    <col min="5643" max="5644" width="8.85546875" style="102" customWidth="1"/>
    <col min="5645" max="5645" width="8.42578125" style="102" customWidth="1"/>
    <col min="5646" max="5646" width="8.85546875" style="102" customWidth="1"/>
    <col min="5647" max="5647" width="5.140625" style="102" customWidth="1"/>
    <col min="5648" max="5648" width="13.85546875" style="102" customWidth="1"/>
    <col min="5649" max="5888" width="9.140625" style="102"/>
    <col min="5889" max="5889" width="9.85546875" style="102" customWidth="1"/>
    <col min="5890" max="5890" width="8.42578125" style="102" customWidth="1"/>
    <col min="5891" max="5891" width="6.5703125" style="102" customWidth="1"/>
    <col min="5892" max="5892" width="7.7109375" style="102" customWidth="1"/>
    <col min="5893" max="5893" width="9" style="102" customWidth="1"/>
    <col min="5894" max="5894" width="7.28515625" style="102" customWidth="1"/>
    <col min="5895" max="5895" width="7.85546875" style="102" customWidth="1"/>
    <col min="5896" max="5896" width="8.5703125" style="102" customWidth="1"/>
    <col min="5897" max="5897" width="6.7109375" style="102" customWidth="1"/>
    <col min="5898" max="5898" width="8.5703125" style="102" customWidth="1"/>
    <col min="5899" max="5900" width="8.85546875" style="102" customWidth="1"/>
    <col min="5901" max="5901" width="8.42578125" style="102" customWidth="1"/>
    <col min="5902" max="5902" width="8.85546875" style="102" customWidth="1"/>
    <col min="5903" max="5903" width="5.140625" style="102" customWidth="1"/>
    <col min="5904" max="5904" width="13.85546875" style="102" customWidth="1"/>
    <col min="5905" max="6144" width="9.140625" style="102"/>
    <col min="6145" max="6145" width="9.85546875" style="102" customWidth="1"/>
    <col min="6146" max="6146" width="8.42578125" style="102" customWidth="1"/>
    <col min="6147" max="6147" width="6.5703125" style="102" customWidth="1"/>
    <col min="6148" max="6148" width="7.7109375" style="102" customWidth="1"/>
    <col min="6149" max="6149" width="9" style="102" customWidth="1"/>
    <col min="6150" max="6150" width="7.28515625" style="102" customWidth="1"/>
    <col min="6151" max="6151" width="7.85546875" style="102" customWidth="1"/>
    <col min="6152" max="6152" width="8.5703125" style="102" customWidth="1"/>
    <col min="6153" max="6153" width="6.7109375" style="102" customWidth="1"/>
    <col min="6154" max="6154" width="8.5703125" style="102" customWidth="1"/>
    <col min="6155" max="6156" width="8.85546875" style="102" customWidth="1"/>
    <col min="6157" max="6157" width="8.42578125" style="102" customWidth="1"/>
    <col min="6158" max="6158" width="8.85546875" style="102" customWidth="1"/>
    <col min="6159" max="6159" width="5.140625" style="102" customWidth="1"/>
    <col min="6160" max="6160" width="13.85546875" style="102" customWidth="1"/>
    <col min="6161" max="6400" width="9.140625" style="102"/>
    <col min="6401" max="6401" width="9.85546875" style="102" customWidth="1"/>
    <col min="6402" max="6402" width="8.42578125" style="102" customWidth="1"/>
    <col min="6403" max="6403" width="6.5703125" style="102" customWidth="1"/>
    <col min="6404" max="6404" width="7.7109375" style="102" customWidth="1"/>
    <col min="6405" max="6405" width="9" style="102" customWidth="1"/>
    <col min="6406" max="6406" width="7.28515625" style="102" customWidth="1"/>
    <col min="6407" max="6407" width="7.85546875" style="102" customWidth="1"/>
    <col min="6408" max="6408" width="8.5703125" style="102" customWidth="1"/>
    <col min="6409" max="6409" width="6.7109375" style="102" customWidth="1"/>
    <col min="6410" max="6410" width="8.5703125" style="102" customWidth="1"/>
    <col min="6411" max="6412" width="8.85546875" style="102" customWidth="1"/>
    <col min="6413" max="6413" width="8.42578125" style="102" customWidth="1"/>
    <col min="6414" max="6414" width="8.85546875" style="102" customWidth="1"/>
    <col min="6415" max="6415" width="5.140625" style="102" customWidth="1"/>
    <col min="6416" max="6416" width="13.85546875" style="102" customWidth="1"/>
    <col min="6417" max="6656" width="9.140625" style="102"/>
    <col min="6657" max="6657" width="9.85546875" style="102" customWidth="1"/>
    <col min="6658" max="6658" width="8.42578125" style="102" customWidth="1"/>
    <col min="6659" max="6659" width="6.5703125" style="102" customWidth="1"/>
    <col min="6660" max="6660" width="7.7109375" style="102" customWidth="1"/>
    <col min="6661" max="6661" width="9" style="102" customWidth="1"/>
    <col min="6662" max="6662" width="7.28515625" style="102" customWidth="1"/>
    <col min="6663" max="6663" width="7.85546875" style="102" customWidth="1"/>
    <col min="6664" max="6664" width="8.5703125" style="102" customWidth="1"/>
    <col min="6665" max="6665" width="6.7109375" style="102" customWidth="1"/>
    <col min="6666" max="6666" width="8.5703125" style="102" customWidth="1"/>
    <col min="6667" max="6668" width="8.85546875" style="102" customWidth="1"/>
    <col min="6669" max="6669" width="8.42578125" style="102" customWidth="1"/>
    <col min="6670" max="6670" width="8.85546875" style="102" customWidth="1"/>
    <col min="6671" max="6671" width="5.140625" style="102" customWidth="1"/>
    <col min="6672" max="6672" width="13.85546875" style="102" customWidth="1"/>
    <col min="6673" max="6912" width="9.140625" style="102"/>
    <col min="6913" max="6913" width="9.85546875" style="102" customWidth="1"/>
    <col min="6914" max="6914" width="8.42578125" style="102" customWidth="1"/>
    <col min="6915" max="6915" width="6.5703125" style="102" customWidth="1"/>
    <col min="6916" max="6916" width="7.7109375" style="102" customWidth="1"/>
    <col min="6917" max="6917" width="9" style="102" customWidth="1"/>
    <col min="6918" max="6918" width="7.28515625" style="102" customWidth="1"/>
    <col min="6919" max="6919" width="7.85546875" style="102" customWidth="1"/>
    <col min="6920" max="6920" width="8.5703125" style="102" customWidth="1"/>
    <col min="6921" max="6921" width="6.7109375" style="102" customWidth="1"/>
    <col min="6922" max="6922" width="8.5703125" style="102" customWidth="1"/>
    <col min="6923" max="6924" width="8.85546875" style="102" customWidth="1"/>
    <col min="6925" max="6925" width="8.42578125" style="102" customWidth="1"/>
    <col min="6926" max="6926" width="8.85546875" style="102" customWidth="1"/>
    <col min="6927" max="6927" width="5.140625" style="102" customWidth="1"/>
    <col min="6928" max="6928" width="13.85546875" style="102" customWidth="1"/>
    <col min="6929" max="7168" width="9.140625" style="102"/>
    <col min="7169" max="7169" width="9.85546875" style="102" customWidth="1"/>
    <col min="7170" max="7170" width="8.42578125" style="102" customWidth="1"/>
    <col min="7171" max="7171" width="6.5703125" style="102" customWidth="1"/>
    <col min="7172" max="7172" width="7.7109375" style="102" customWidth="1"/>
    <col min="7173" max="7173" width="9" style="102" customWidth="1"/>
    <col min="7174" max="7174" width="7.28515625" style="102" customWidth="1"/>
    <col min="7175" max="7175" width="7.85546875" style="102" customWidth="1"/>
    <col min="7176" max="7176" width="8.5703125" style="102" customWidth="1"/>
    <col min="7177" max="7177" width="6.7109375" style="102" customWidth="1"/>
    <col min="7178" max="7178" width="8.5703125" style="102" customWidth="1"/>
    <col min="7179" max="7180" width="8.85546875" style="102" customWidth="1"/>
    <col min="7181" max="7181" width="8.42578125" style="102" customWidth="1"/>
    <col min="7182" max="7182" width="8.85546875" style="102" customWidth="1"/>
    <col min="7183" max="7183" width="5.140625" style="102" customWidth="1"/>
    <col min="7184" max="7184" width="13.85546875" style="102" customWidth="1"/>
    <col min="7185" max="7424" width="9.140625" style="102"/>
    <col min="7425" max="7425" width="9.85546875" style="102" customWidth="1"/>
    <col min="7426" max="7426" width="8.42578125" style="102" customWidth="1"/>
    <col min="7427" max="7427" width="6.5703125" style="102" customWidth="1"/>
    <col min="7428" max="7428" width="7.7109375" style="102" customWidth="1"/>
    <col min="7429" max="7429" width="9" style="102" customWidth="1"/>
    <col min="7430" max="7430" width="7.28515625" style="102" customWidth="1"/>
    <col min="7431" max="7431" width="7.85546875" style="102" customWidth="1"/>
    <col min="7432" max="7432" width="8.5703125" style="102" customWidth="1"/>
    <col min="7433" max="7433" width="6.7109375" style="102" customWidth="1"/>
    <col min="7434" max="7434" width="8.5703125" style="102" customWidth="1"/>
    <col min="7435" max="7436" width="8.85546875" style="102" customWidth="1"/>
    <col min="7437" max="7437" width="8.42578125" style="102" customWidth="1"/>
    <col min="7438" max="7438" width="8.85546875" style="102" customWidth="1"/>
    <col min="7439" max="7439" width="5.140625" style="102" customWidth="1"/>
    <col min="7440" max="7440" width="13.85546875" style="102" customWidth="1"/>
    <col min="7441" max="7680" width="9.140625" style="102"/>
    <col min="7681" max="7681" width="9.85546875" style="102" customWidth="1"/>
    <col min="7682" max="7682" width="8.42578125" style="102" customWidth="1"/>
    <col min="7683" max="7683" width="6.5703125" style="102" customWidth="1"/>
    <col min="7684" max="7684" width="7.7109375" style="102" customWidth="1"/>
    <col min="7685" max="7685" width="9" style="102" customWidth="1"/>
    <col min="7686" max="7686" width="7.28515625" style="102" customWidth="1"/>
    <col min="7687" max="7687" width="7.85546875" style="102" customWidth="1"/>
    <col min="7688" max="7688" width="8.5703125" style="102" customWidth="1"/>
    <col min="7689" max="7689" width="6.7109375" style="102" customWidth="1"/>
    <col min="7690" max="7690" width="8.5703125" style="102" customWidth="1"/>
    <col min="7691" max="7692" width="8.85546875" style="102" customWidth="1"/>
    <col min="7693" max="7693" width="8.42578125" style="102" customWidth="1"/>
    <col min="7694" max="7694" width="8.85546875" style="102" customWidth="1"/>
    <col min="7695" max="7695" width="5.140625" style="102" customWidth="1"/>
    <col min="7696" max="7696" width="13.85546875" style="102" customWidth="1"/>
    <col min="7697" max="7936" width="9.140625" style="102"/>
    <col min="7937" max="7937" width="9.85546875" style="102" customWidth="1"/>
    <col min="7938" max="7938" width="8.42578125" style="102" customWidth="1"/>
    <col min="7939" max="7939" width="6.5703125" style="102" customWidth="1"/>
    <col min="7940" max="7940" width="7.7109375" style="102" customWidth="1"/>
    <col min="7941" max="7941" width="9" style="102" customWidth="1"/>
    <col min="7942" max="7942" width="7.28515625" style="102" customWidth="1"/>
    <col min="7943" max="7943" width="7.85546875" style="102" customWidth="1"/>
    <col min="7944" max="7944" width="8.5703125" style="102" customWidth="1"/>
    <col min="7945" max="7945" width="6.7109375" style="102" customWidth="1"/>
    <col min="7946" max="7946" width="8.5703125" style="102" customWidth="1"/>
    <col min="7947" max="7948" width="8.85546875" style="102" customWidth="1"/>
    <col min="7949" max="7949" width="8.42578125" style="102" customWidth="1"/>
    <col min="7950" max="7950" width="8.85546875" style="102" customWidth="1"/>
    <col min="7951" max="7951" width="5.140625" style="102" customWidth="1"/>
    <col min="7952" max="7952" width="13.85546875" style="102" customWidth="1"/>
    <col min="7953" max="8192" width="9.140625" style="102"/>
    <col min="8193" max="8193" width="9.85546875" style="102" customWidth="1"/>
    <col min="8194" max="8194" width="8.42578125" style="102" customWidth="1"/>
    <col min="8195" max="8195" width="6.5703125" style="102" customWidth="1"/>
    <col min="8196" max="8196" width="7.7109375" style="102" customWidth="1"/>
    <col min="8197" max="8197" width="9" style="102" customWidth="1"/>
    <col min="8198" max="8198" width="7.28515625" style="102" customWidth="1"/>
    <col min="8199" max="8199" width="7.85546875" style="102" customWidth="1"/>
    <col min="8200" max="8200" width="8.5703125" style="102" customWidth="1"/>
    <col min="8201" max="8201" width="6.7109375" style="102" customWidth="1"/>
    <col min="8202" max="8202" width="8.5703125" style="102" customWidth="1"/>
    <col min="8203" max="8204" width="8.85546875" style="102" customWidth="1"/>
    <col min="8205" max="8205" width="8.42578125" style="102" customWidth="1"/>
    <col min="8206" max="8206" width="8.85546875" style="102" customWidth="1"/>
    <col min="8207" max="8207" width="5.140625" style="102" customWidth="1"/>
    <col min="8208" max="8208" width="13.85546875" style="102" customWidth="1"/>
    <col min="8209" max="8448" width="9.140625" style="102"/>
    <col min="8449" max="8449" width="9.85546875" style="102" customWidth="1"/>
    <col min="8450" max="8450" width="8.42578125" style="102" customWidth="1"/>
    <col min="8451" max="8451" width="6.5703125" style="102" customWidth="1"/>
    <col min="8452" max="8452" width="7.7109375" style="102" customWidth="1"/>
    <col min="8453" max="8453" width="9" style="102" customWidth="1"/>
    <col min="8454" max="8454" width="7.28515625" style="102" customWidth="1"/>
    <col min="8455" max="8455" width="7.85546875" style="102" customWidth="1"/>
    <col min="8456" max="8456" width="8.5703125" style="102" customWidth="1"/>
    <col min="8457" max="8457" width="6.7109375" style="102" customWidth="1"/>
    <col min="8458" max="8458" width="8.5703125" style="102" customWidth="1"/>
    <col min="8459" max="8460" width="8.85546875" style="102" customWidth="1"/>
    <col min="8461" max="8461" width="8.42578125" style="102" customWidth="1"/>
    <col min="8462" max="8462" width="8.85546875" style="102" customWidth="1"/>
    <col min="8463" max="8463" width="5.140625" style="102" customWidth="1"/>
    <col min="8464" max="8464" width="13.85546875" style="102" customWidth="1"/>
    <col min="8465" max="8704" width="9.140625" style="102"/>
    <col min="8705" max="8705" width="9.85546875" style="102" customWidth="1"/>
    <col min="8706" max="8706" width="8.42578125" style="102" customWidth="1"/>
    <col min="8707" max="8707" width="6.5703125" style="102" customWidth="1"/>
    <col min="8708" max="8708" width="7.7109375" style="102" customWidth="1"/>
    <col min="8709" max="8709" width="9" style="102" customWidth="1"/>
    <col min="8710" max="8710" width="7.28515625" style="102" customWidth="1"/>
    <col min="8711" max="8711" width="7.85546875" style="102" customWidth="1"/>
    <col min="8712" max="8712" width="8.5703125" style="102" customWidth="1"/>
    <col min="8713" max="8713" width="6.7109375" style="102" customWidth="1"/>
    <col min="8714" max="8714" width="8.5703125" style="102" customWidth="1"/>
    <col min="8715" max="8716" width="8.85546875" style="102" customWidth="1"/>
    <col min="8717" max="8717" width="8.42578125" style="102" customWidth="1"/>
    <col min="8718" max="8718" width="8.85546875" style="102" customWidth="1"/>
    <col min="8719" max="8719" width="5.140625" style="102" customWidth="1"/>
    <col min="8720" max="8720" width="13.85546875" style="102" customWidth="1"/>
    <col min="8721" max="8960" width="9.140625" style="102"/>
    <col min="8961" max="8961" width="9.85546875" style="102" customWidth="1"/>
    <col min="8962" max="8962" width="8.42578125" style="102" customWidth="1"/>
    <col min="8963" max="8963" width="6.5703125" style="102" customWidth="1"/>
    <col min="8964" max="8964" width="7.7109375" style="102" customWidth="1"/>
    <col min="8965" max="8965" width="9" style="102" customWidth="1"/>
    <col min="8966" max="8966" width="7.28515625" style="102" customWidth="1"/>
    <col min="8967" max="8967" width="7.85546875" style="102" customWidth="1"/>
    <col min="8968" max="8968" width="8.5703125" style="102" customWidth="1"/>
    <col min="8969" max="8969" width="6.7109375" style="102" customWidth="1"/>
    <col min="8970" max="8970" width="8.5703125" style="102" customWidth="1"/>
    <col min="8971" max="8972" width="8.85546875" style="102" customWidth="1"/>
    <col min="8973" max="8973" width="8.42578125" style="102" customWidth="1"/>
    <col min="8974" max="8974" width="8.85546875" style="102" customWidth="1"/>
    <col min="8975" max="8975" width="5.140625" style="102" customWidth="1"/>
    <col min="8976" max="8976" width="13.85546875" style="102" customWidth="1"/>
    <col min="8977" max="9216" width="9.140625" style="102"/>
    <col min="9217" max="9217" width="9.85546875" style="102" customWidth="1"/>
    <col min="9218" max="9218" width="8.42578125" style="102" customWidth="1"/>
    <col min="9219" max="9219" width="6.5703125" style="102" customWidth="1"/>
    <col min="9220" max="9220" width="7.7109375" style="102" customWidth="1"/>
    <col min="9221" max="9221" width="9" style="102" customWidth="1"/>
    <col min="9222" max="9222" width="7.28515625" style="102" customWidth="1"/>
    <col min="9223" max="9223" width="7.85546875" style="102" customWidth="1"/>
    <col min="9224" max="9224" width="8.5703125" style="102" customWidth="1"/>
    <col min="9225" max="9225" width="6.7109375" style="102" customWidth="1"/>
    <col min="9226" max="9226" width="8.5703125" style="102" customWidth="1"/>
    <col min="9227" max="9228" width="8.85546875" style="102" customWidth="1"/>
    <col min="9229" max="9229" width="8.42578125" style="102" customWidth="1"/>
    <col min="9230" max="9230" width="8.85546875" style="102" customWidth="1"/>
    <col min="9231" max="9231" width="5.140625" style="102" customWidth="1"/>
    <col min="9232" max="9232" width="13.85546875" style="102" customWidth="1"/>
    <col min="9233" max="9472" width="9.140625" style="102"/>
    <col min="9473" max="9473" width="9.85546875" style="102" customWidth="1"/>
    <col min="9474" max="9474" width="8.42578125" style="102" customWidth="1"/>
    <col min="9475" max="9475" width="6.5703125" style="102" customWidth="1"/>
    <col min="9476" max="9476" width="7.7109375" style="102" customWidth="1"/>
    <col min="9477" max="9477" width="9" style="102" customWidth="1"/>
    <col min="9478" max="9478" width="7.28515625" style="102" customWidth="1"/>
    <col min="9479" max="9479" width="7.85546875" style="102" customWidth="1"/>
    <col min="9480" max="9480" width="8.5703125" style="102" customWidth="1"/>
    <col min="9481" max="9481" width="6.7109375" style="102" customWidth="1"/>
    <col min="9482" max="9482" width="8.5703125" style="102" customWidth="1"/>
    <col min="9483" max="9484" width="8.85546875" style="102" customWidth="1"/>
    <col min="9485" max="9485" width="8.42578125" style="102" customWidth="1"/>
    <col min="9486" max="9486" width="8.85546875" style="102" customWidth="1"/>
    <col min="9487" max="9487" width="5.140625" style="102" customWidth="1"/>
    <col min="9488" max="9488" width="13.85546875" style="102" customWidth="1"/>
    <col min="9489" max="9728" width="9.140625" style="102"/>
    <col min="9729" max="9729" width="9.85546875" style="102" customWidth="1"/>
    <col min="9730" max="9730" width="8.42578125" style="102" customWidth="1"/>
    <col min="9731" max="9731" width="6.5703125" style="102" customWidth="1"/>
    <col min="9732" max="9732" width="7.7109375" style="102" customWidth="1"/>
    <col min="9733" max="9733" width="9" style="102" customWidth="1"/>
    <col min="9734" max="9734" width="7.28515625" style="102" customWidth="1"/>
    <col min="9735" max="9735" width="7.85546875" style="102" customWidth="1"/>
    <col min="9736" max="9736" width="8.5703125" style="102" customWidth="1"/>
    <col min="9737" max="9737" width="6.7109375" style="102" customWidth="1"/>
    <col min="9738" max="9738" width="8.5703125" style="102" customWidth="1"/>
    <col min="9739" max="9740" width="8.85546875" style="102" customWidth="1"/>
    <col min="9741" max="9741" width="8.42578125" style="102" customWidth="1"/>
    <col min="9742" max="9742" width="8.85546875" style="102" customWidth="1"/>
    <col min="9743" max="9743" width="5.140625" style="102" customWidth="1"/>
    <col min="9744" max="9744" width="13.85546875" style="102" customWidth="1"/>
    <col min="9745" max="9984" width="9.140625" style="102"/>
    <col min="9985" max="9985" width="9.85546875" style="102" customWidth="1"/>
    <col min="9986" max="9986" width="8.42578125" style="102" customWidth="1"/>
    <col min="9987" max="9987" width="6.5703125" style="102" customWidth="1"/>
    <col min="9988" max="9988" width="7.7109375" style="102" customWidth="1"/>
    <col min="9989" max="9989" width="9" style="102" customWidth="1"/>
    <col min="9990" max="9990" width="7.28515625" style="102" customWidth="1"/>
    <col min="9991" max="9991" width="7.85546875" style="102" customWidth="1"/>
    <col min="9992" max="9992" width="8.5703125" style="102" customWidth="1"/>
    <col min="9993" max="9993" width="6.7109375" style="102" customWidth="1"/>
    <col min="9994" max="9994" width="8.5703125" style="102" customWidth="1"/>
    <col min="9995" max="9996" width="8.85546875" style="102" customWidth="1"/>
    <col min="9997" max="9997" width="8.42578125" style="102" customWidth="1"/>
    <col min="9998" max="9998" width="8.85546875" style="102" customWidth="1"/>
    <col min="9999" max="9999" width="5.140625" style="102" customWidth="1"/>
    <col min="10000" max="10000" width="13.85546875" style="102" customWidth="1"/>
    <col min="10001" max="10240" width="9.140625" style="102"/>
    <col min="10241" max="10241" width="9.85546875" style="102" customWidth="1"/>
    <col min="10242" max="10242" width="8.42578125" style="102" customWidth="1"/>
    <col min="10243" max="10243" width="6.5703125" style="102" customWidth="1"/>
    <col min="10244" max="10244" width="7.7109375" style="102" customWidth="1"/>
    <col min="10245" max="10245" width="9" style="102" customWidth="1"/>
    <col min="10246" max="10246" width="7.28515625" style="102" customWidth="1"/>
    <col min="10247" max="10247" width="7.85546875" style="102" customWidth="1"/>
    <col min="10248" max="10248" width="8.5703125" style="102" customWidth="1"/>
    <col min="10249" max="10249" width="6.7109375" style="102" customWidth="1"/>
    <col min="10250" max="10250" width="8.5703125" style="102" customWidth="1"/>
    <col min="10251" max="10252" width="8.85546875" style="102" customWidth="1"/>
    <col min="10253" max="10253" width="8.42578125" style="102" customWidth="1"/>
    <col min="10254" max="10254" width="8.85546875" style="102" customWidth="1"/>
    <col min="10255" max="10255" width="5.140625" style="102" customWidth="1"/>
    <col min="10256" max="10256" width="13.85546875" style="102" customWidth="1"/>
    <col min="10257" max="10496" width="9.140625" style="102"/>
    <col min="10497" max="10497" width="9.85546875" style="102" customWidth="1"/>
    <col min="10498" max="10498" width="8.42578125" style="102" customWidth="1"/>
    <col min="10499" max="10499" width="6.5703125" style="102" customWidth="1"/>
    <col min="10500" max="10500" width="7.7109375" style="102" customWidth="1"/>
    <col min="10501" max="10501" width="9" style="102" customWidth="1"/>
    <col min="10502" max="10502" width="7.28515625" style="102" customWidth="1"/>
    <col min="10503" max="10503" width="7.85546875" style="102" customWidth="1"/>
    <col min="10504" max="10504" width="8.5703125" style="102" customWidth="1"/>
    <col min="10505" max="10505" width="6.7109375" style="102" customWidth="1"/>
    <col min="10506" max="10506" width="8.5703125" style="102" customWidth="1"/>
    <col min="10507" max="10508" width="8.85546875" style="102" customWidth="1"/>
    <col min="10509" max="10509" width="8.42578125" style="102" customWidth="1"/>
    <col min="10510" max="10510" width="8.85546875" style="102" customWidth="1"/>
    <col min="10511" max="10511" width="5.140625" style="102" customWidth="1"/>
    <col min="10512" max="10512" width="13.85546875" style="102" customWidth="1"/>
    <col min="10513" max="10752" width="9.140625" style="102"/>
    <col min="10753" max="10753" width="9.85546875" style="102" customWidth="1"/>
    <col min="10754" max="10754" width="8.42578125" style="102" customWidth="1"/>
    <col min="10755" max="10755" width="6.5703125" style="102" customWidth="1"/>
    <col min="10756" max="10756" width="7.7109375" style="102" customWidth="1"/>
    <col min="10757" max="10757" width="9" style="102" customWidth="1"/>
    <col min="10758" max="10758" width="7.28515625" style="102" customWidth="1"/>
    <col min="10759" max="10759" width="7.85546875" style="102" customWidth="1"/>
    <col min="10760" max="10760" width="8.5703125" style="102" customWidth="1"/>
    <col min="10761" max="10761" width="6.7109375" style="102" customWidth="1"/>
    <col min="10762" max="10762" width="8.5703125" style="102" customWidth="1"/>
    <col min="10763" max="10764" width="8.85546875" style="102" customWidth="1"/>
    <col min="10765" max="10765" width="8.42578125" style="102" customWidth="1"/>
    <col min="10766" max="10766" width="8.85546875" style="102" customWidth="1"/>
    <col min="10767" max="10767" width="5.140625" style="102" customWidth="1"/>
    <col min="10768" max="10768" width="13.85546875" style="102" customWidth="1"/>
    <col min="10769" max="11008" width="9.140625" style="102"/>
    <col min="11009" max="11009" width="9.85546875" style="102" customWidth="1"/>
    <col min="11010" max="11010" width="8.42578125" style="102" customWidth="1"/>
    <col min="11011" max="11011" width="6.5703125" style="102" customWidth="1"/>
    <col min="11012" max="11012" width="7.7109375" style="102" customWidth="1"/>
    <col min="11013" max="11013" width="9" style="102" customWidth="1"/>
    <col min="11014" max="11014" width="7.28515625" style="102" customWidth="1"/>
    <col min="11015" max="11015" width="7.85546875" style="102" customWidth="1"/>
    <col min="11016" max="11016" width="8.5703125" style="102" customWidth="1"/>
    <col min="11017" max="11017" width="6.7109375" style="102" customWidth="1"/>
    <col min="11018" max="11018" width="8.5703125" style="102" customWidth="1"/>
    <col min="11019" max="11020" width="8.85546875" style="102" customWidth="1"/>
    <col min="11021" max="11021" width="8.42578125" style="102" customWidth="1"/>
    <col min="11022" max="11022" width="8.85546875" style="102" customWidth="1"/>
    <col min="11023" max="11023" width="5.140625" style="102" customWidth="1"/>
    <col min="11024" max="11024" width="13.85546875" style="102" customWidth="1"/>
    <col min="11025" max="11264" width="9.140625" style="102"/>
    <col min="11265" max="11265" width="9.85546875" style="102" customWidth="1"/>
    <col min="11266" max="11266" width="8.42578125" style="102" customWidth="1"/>
    <col min="11267" max="11267" width="6.5703125" style="102" customWidth="1"/>
    <col min="11268" max="11268" width="7.7109375" style="102" customWidth="1"/>
    <col min="11269" max="11269" width="9" style="102" customWidth="1"/>
    <col min="11270" max="11270" width="7.28515625" style="102" customWidth="1"/>
    <col min="11271" max="11271" width="7.85546875" style="102" customWidth="1"/>
    <col min="11272" max="11272" width="8.5703125" style="102" customWidth="1"/>
    <col min="11273" max="11273" width="6.7109375" style="102" customWidth="1"/>
    <col min="11274" max="11274" width="8.5703125" style="102" customWidth="1"/>
    <col min="11275" max="11276" width="8.85546875" style="102" customWidth="1"/>
    <col min="11277" max="11277" width="8.42578125" style="102" customWidth="1"/>
    <col min="11278" max="11278" width="8.85546875" style="102" customWidth="1"/>
    <col min="11279" max="11279" width="5.140625" style="102" customWidth="1"/>
    <col min="11280" max="11280" width="13.85546875" style="102" customWidth="1"/>
    <col min="11281" max="11520" width="9.140625" style="102"/>
    <col min="11521" max="11521" width="9.85546875" style="102" customWidth="1"/>
    <col min="11522" max="11522" width="8.42578125" style="102" customWidth="1"/>
    <col min="11523" max="11523" width="6.5703125" style="102" customWidth="1"/>
    <col min="11524" max="11524" width="7.7109375" style="102" customWidth="1"/>
    <col min="11525" max="11525" width="9" style="102" customWidth="1"/>
    <col min="11526" max="11526" width="7.28515625" style="102" customWidth="1"/>
    <col min="11527" max="11527" width="7.85546875" style="102" customWidth="1"/>
    <col min="11528" max="11528" width="8.5703125" style="102" customWidth="1"/>
    <col min="11529" max="11529" width="6.7109375" style="102" customWidth="1"/>
    <col min="11530" max="11530" width="8.5703125" style="102" customWidth="1"/>
    <col min="11531" max="11532" width="8.85546875" style="102" customWidth="1"/>
    <col min="11533" max="11533" width="8.42578125" style="102" customWidth="1"/>
    <col min="11534" max="11534" width="8.85546875" style="102" customWidth="1"/>
    <col min="11535" max="11535" width="5.140625" style="102" customWidth="1"/>
    <col min="11536" max="11536" width="13.85546875" style="102" customWidth="1"/>
    <col min="11537" max="11776" width="9.140625" style="102"/>
    <col min="11777" max="11777" width="9.85546875" style="102" customWidth="1"/>
    <col min="11778" max="11778" width="8.42578125" style="102" customWidth="1"/>
    <col min="11779" max="11779" width="6.5703125" style="102" customWidth="1"/>
    <col min="11780" max="11780" width="7.7109375" style="102" customWidth="1"/>
    <col min="11781" max="11781" width="9" style="102" customWidth="1"/>
    <col min="11782" max="11782" width="7.28515625" style="102" customWidth="1"/>
    <col min="11783" max="11783" width="7.85546875" style="102" customWidth="1"/>
    <col min="11784" max="11784" width="8.5703125" style="102" customWidth="1"/>
    <col min="11785" max="11785" width="6.7109375" style="102" customWidth="1"/>
    <col min="11786" max="11786" width="8.5703125" style="102" customWidth="1"/>
    <col min="11787" max="11788" width="8.85546875" style="102" customWidth="1"/>
    <col min="11789" max="11789" width="8.42578125" style="102" customWidth="1"/>
    <col min="11790" max="11790" width="8.85546875" style="102" customWidth="1"/>
    <col min="11791" max="11791" width="5.140625" style="102" customWidth="1"/>
    <col min="11792" max="11792" width="13.85546875" style="102" customWidth="1"/>
    <col min="11793" max="12032" width="9.140625" style="102"/>
    <col min="12033" max="12033" width="9.85546875" style="102" customWidth="1"/>
    <col min="12034" max="12034" width="8.42578125" style="102" customWidth="1"/>
    <col min="12035" max="12035" width="6.5703125" style="102" customWidth="1"/>
    <col min="12036" max="12036" width="7.7109375" style="102" customWidth="1"/>
    <col min="12037" max="12037" width="9" style="102" customWidth="1"/>
    <col min="12038" max="12038" width="7.28515625" style="102" customWidth="1"/>
    <col min="12039" max="12039" width="7.85546875" style="102" customWidth="1"/>
    <col min="12040" max="12040" width="8.5703125" style="102" customWidth="1"/>
    <col min="12041" max="12041" width="6.7109375" style="102" customWidth="1"/>
    <col min="12042" max="12042" width="8.5703125" style="102" customWidth="1"/>
    <col min="12043" max="12044" width="8.85546875" style="102" customWidth="1"/>
    <col min="12045" max="12045" width="8.42578125" style="102" customWidth="1"/>
    <col min="12046" max="12046" width="8.85546875" style="102" customWidth="1"/>
    <col min="12047" max="12047" width="5.140625" style="102" customWidth="1"/>
    <col min="12048" max="12048" width="13.85546875" style="102" customWidth="1"/>
    <col min="12049" max="12288" width="9.140625" style="102"/>
    <col min="12289" max="12289" width="9.85546875" style="102" customWidth="1"/>
    <col min="12290" max="12290" width="8.42578125" style="102" customWidth="1"/>
    <col min="12291" max="12291" width="6.5703125" style="102" customWidth="1"/>
    <col min="12292" max="12292" width="7.7109375" style="102" customWidth="1"/>
    <col min="12293" max="12293" width="9" style="102" customWidth="1"/>
    <col min="12294" max="12294" width="7.28515625" style="102" customWidth="1"/>
    <col min="12295" max="12295" width="7.85546875" style="102" customWidth="1"/>
    <col min="12296" max="12296" width="8.5703125" style="102" customWidth="1"/>
    <col min="12297" max="12297" width="6.7109375" style="102" customWidth="1"/>
    <col min="12298" max="12298" width="8.5703125" style="102" customWidth="1"/>
    <col min="12299" max="12300" width="8.85546875" style="102" customWidth="1"/>
    <col min="12301" max="12301" width="8.42578125" style="102" customWidth="1"/>
    <col min="12302" max="12302" width="8.85546875" style="102" customWidth="1"/>
    <col min="12303" max="12303" width="5.140625" style="102" customWidth="1"/>
    <col min="12304" max="12304" width="13.85546875" style="102" customWidth="1"/>
    <col min="12305" max="12544" width="9.140625" style="102"/>
    <col min="12545" max="12545" width="9.85546875" style="102" customWidth="1"/>
    <col min="12546" max="12546" width="8.42578125" style="102" customWidth="1"/>
    <col min="12547" max="12547" width="6.5703125" style="102" customWidth="1"/>
    <col min="12548" max="12548" width="7.7109375" style="102" customWidth="1"/>
    <col min="12549" max="12549" width="9" style="102" customWidth="1"/>
    <col min="12550" max="12550" width="7.28515625" style="102" customWidth="1"/>
    <col min="12551" max="12551" width="7.85546875" style="102" customWidth="1"/>
    <col min="12552" max="12552" width="8.5703125" style="102" customWidth="1"/>
    <col min="12553" max="12553" width="6.7109375" style="102" customWidth="1"/>
    <col min="12554" max="12554" width="8.5703125" style="102" customWidth="1"/>
    <col min="12555" max="12556" width="8.85546875" style="102" customWidth="1"/>
    <col min="12557" max="12557" width="8.42578125" style="102" customWidth="1"/>
    <col min="12558" max="12558" width="8.85546875" style="102" customWidth="1"/>
    <col min="12559" max="12559" width="5.140625" style="102" customWidth="1"/>
    <col min="12560" max="12560" width="13.85546875" style="102" customWidth="1"/>
    <col min="12561" max="12800" width="9.140625" style="102"/>
    <col min="12801" max="12801" width="9.85546875" style="102" customWidth="1"/>
    <col min="12802" max="12802" width="8.42578125" style="102" customWidth="1"/>
    <col min="12803" max="12803" width="6.5703125" style="102" customWidth="1"/>
    <col min="12804" max="12804" width="7.7109375" style="102" customWidth="1"/>
    <col min="12805" max="12805" width="9" style="102" customWidth="1"/>
    <col min="12806" max="12806" width="7.28515625" style="102" customWidth="1"/>
    <col min="12807" max="12807" width="7.85546875" style="102" customWidth="1"/>
    <col min="12808" max="12808" width="8.5703125" style="102" customWidth="1"/>
    <col min="12809" max="12809" width="6.7109375" style="102" customWidth="1"/>
    <col min="12810" max="12810" width="8.5703125" style="102" customWidth="1"/>
    <col min="12811" max="12812" width="8.85546875" style="102" customWidth="1"/>
    <col min="12813" max="12813" width="8.42578125" style="102" customWidth="1"/>
    <col min="12814" max="12814" width="8.85546875" style="102" customWidth="1"/>
    <col min="12815" max="12815" width="5.140625" style="102" customWidth="1"/>
    <col min="12816" max="12816" width="13.85546875" style="102" customWidth="1"/>
    <col min="12817" max="13056" width="9.140625" style="102"/>
    <col min="13057" max="13057" width="9.85546875" style="102" customWidth="1"/>
    <col min="13058" max="13058" width="8.42578125" style="102" customWidth="1"/>
    <col min="13059" max="13059" width="6.5703125" style="102" customWidth="1"/>
    <col min="13060" max="13060" width="7.7109375" style="102" customWidth="1"/>
    <col min="13061" max="13061" width="9" style="102" customWidth="1"/>
    <col min="13062" max="13062" width="7.28515625" style="102" customWidth="1"/>
    <col min="13063" max="13063" width="7.85546875" style="102" customWidth="1"/>
    <col min="13064" max="13064" width="8.5703125" style="102" customWidth="1"/>
    <col min="13065" max="13065" width="6.7109375" style="102" customWidth="1"/>
    <col min="13066" max="13066" width="8.5703125" style="102" customWidth="1"/>
    <col min="13067" max="13068" width="8.85546875" style="102" customWidth="1"/>
    <col min="13069" max="13069" width="8.42578125" style="102" customWidth="1"/>
    <col min="13070" max="13070" width="8.85546875" style="102" customWidth="1"/>
    <col min="13071" max="13071" width="5.140625" style="102" customWidth="1"/>
    <col min="13072" max="13072" width="13.85546875" style="102" customWidth="1"/>
    <col min="13073" max="13312" width="9.140625" style="102"/>
    <col min="13313" max="13313" width="9.85546875" style="102" customWidth="1"/>
    <col min="13314" max="13314" width="8.42578125" style="102" customWidth="1"/>
    <col min="13315" max="13315" width="6.5703125" style="102" customWidth="1"/>
    <col min="13316" max="13316" width="7.7109375" style="102" customWidth="1"/>
    <col min="13317" max="13317" width="9" style="102" customWidth="1"/>
    <col min="13318" max="13318" width="7.28515625" style="102" customWidth="1"/>
    <col min="13319" max="13319" width="7.85546875" style="102" customWidth="1"/>
    <col min="13320" max="13320" width="8.5703125" style="102" customWidth="1"/>
    <col min="13321" max="13321" width="6.7109375" style="102" customWidth="1"/>
    <col min="13322" max="13322" width="8.5703125" style="102" customWidth="1"/>
    <col min="13323" max="13324" width="8.85546875" style="102" customWidth="1"/>
    <col min="13325" max="13325" width="8.42578125" style="102" customWidth="1"/>
    <col min="13326" max="13326" width="8.85546875" style="102" customWidth="1"/>
    <col min="13327" max="13327" width="5.140625" style="102" customWidth="1"/>
    <col min="13328" max="13328" width="13.85546875" style="102" customWidth="1"/>
    <col min="13329" max="13568" width="9.140625" style="102"/>
    <col min="13569" max="13569" width="9.85546875" style="102" customWidth="1"/>
    <col min="13570" max="13570" width="8.42578125" style="102" customWidth="1"/>
    <col min="13571" max="13571" width="6.5703125" style="102" customWidth="1"/>
    <col min="13572" max="13572" width="7.7109375" style="102" customWidth="1"/>
    <col min="13573" max="13573" width="9" style="102" customWidth="1"/>
    <col min="13574" max="13574" width="7.28515625" style="102" customWidth="1"/>
    <col min="13575" max="13575" width="7.85546875" style="102" customWidth="1"/>
    <col min="13576" max="13576" width="8.5703125" style="102" customWidth="1"/>
    <col min="13577" max="13577" width="6.7109375" style="102" customWidth="1"/>
    <col min="13578" max="13578" width="8.5703125" style="102" customWidth="1"/>
    <col min="13579" max="13580" width="8.85546875" style="102" customWidth="1"/>
    <col min="13581" max="13581" width="8.42578125" style="102" customWidth="1"/>
    <col min="13582" max="13582" width="8.85546875" style="102" customWidth="1"/>
    <col min="13583" max="13583" width="5.140625" style="102" customWidth="1"/>
    <col min="13584" max="13584" width="13.85546875" style="102" customWidth="1"/>
    <col min="13585" max="13824" width="9.140625" style="102"/>
    <col min="13825" max="13825" width="9.85546875" style="102" customWidth="1"/>
    <col min="13826" max="13826" width="8.42578125" style="102" customWidth="1"/>
    <col min="13827" max="13827" width="6.5703125" style="102" customWidth="1"/>
    <col min="13828" max="13828" width="7.7109375" style="102" customWidth="1"/>
    <col min="13829" max="13829" width="9" style="102" customWidth="1"/>
    <col min="13830" max="13830" width="7.28515625" style="102" customWidth="1"/>
    <col min="13831" max="13831" width="7.85546875" style="102" customWidth="1"/>
    <col min="13832" max="13832" width="8.5703125" style="102" customWidth="1"/>
    <col min="13833" max="13833" width="6.7109375" style="102" customWidth="1"/>
    <col min="13834" max="13834" width="8.5703125" style="102" customWidth="1"/>
    <col min="13835" max="13836" width="8.85546875" style="102" customWidth="1"/>
    <col min="13837" max="13837" width="8.42578125" style="102" customWidth="1"/>
    <col min="13838" max="13838" width="8.85546875" style="102" customWidth="1"/>
    <col min="13839" max="13839" width="5.140625" style="102" customWidth="1"/>
    <col min="13840" max="13840" width="13.85546875" style="102" customWidth="1"/>
    <col min="13841" max="14080" width="9.140625" style="102"/>
    <col min="14081" max="14081" width="9.85546875" style="102" customWidth="1"/>
    <col min="14082" max="14082" width="8.42578125" style="102" customWidth="1"/>
    <col min="14083" max="14083" width="6.5703125" style="102" customWidth="1"/>
    <col min="14084" max="14084" width="7.7109375" style="102" customWidth="1"/>
    <col min="14085" max="14085" width="9" style="102" customWidth="1"/>
    <col min="14086" max="14086" width="7.28515625" style="102" customWidth="1"/>
    <col min="14087" max="14087" width="7.85546875" style="102" customWidth="1"/>
    <col min="14088" max="14088" width="8.5703125" style="102" customWidth="1"/>
    <col min="14089" max="14089" width="6.7109375" style="102" customWidth="1"/>
    <col min="14090" max="14090" width="8.5703125" style="102" customWidth="1"/>
    <col min="14091" max="14092" width="8.85546875" style="102" customWidth="1"/>
    <col min="14093" max="14093" width="8.42578125" style="102" customWidth="1"/>
    <col min="14094" max="14094" width="8.85546875" style="102" customWidth="1"/>
    <col min="14095" max="14095" width="5.140625" style="102" customWidth="1"/>
    <col min="14096" max="14096" width="13.85546875" style="102" customWidth="1"/>
    <col min="14097" max="14336" width="9.140625" style="102"/>
    <col min="14337" max="14337" width="9.85546875" style="102" customWidth="1"/>
    <col min="14338" max="14338" width="8.42578125" style="102" customWidth="1"/>
    <col min="14339" max="14339" width="6.5703125" style="102" customWidth="1"/>
    <col min="14340" max="14340" width="7.7109375" style="102" customWidth="1"/>
    <col min="14341" max="14341" width="9" style="102" customWidth="1"/>
    <col min="14342" max="14342" width="7.28515625" style="102" customWidth="1"/>
    <col min="14343" max="14343" width="7.85546875" style="102" customWidth="1"/>
    <col min="14344" max="14344" width="8.5703125" style="102" customWidth="1"/>
    <col min="14345" max="14345" width="6.7109375" style="102" customWidth="1"/>
    <col min="14346" max="14346" width="8.5703125" style="102" customWidth="1"/>
    <col min="14347" max="14348" width="8.85546875" style="102" customWidth="1"/>
    <col min="14349" max="14349" width="8.42578125" style="102" customWidth="1"/>
    <col min="14350" max="14350" width="8.85546875" style="102" customWidth="1"/>
    <col min="14351" max="14351" width="5.140625" style="102" customWidth="1"/>
    <col min="14352" max="14352" width="13.85546875" style="102" customWidth="1"/>
    <col min="14353" max="14592" width="9.140625" style="102"/>
    <col min="14593" max="14593" width="9.85546875" style="102" customWidth="1"/>
    <col min="14594" max="14594" width="8.42578125" style="102" customWidth="1"/>
    <col min="14595" max="14595" width="6.5703125" style="102" customWidth="1"/>
    <col min="14596" max="14596" width="7.7109375" style="102" customWidth="1"/>
    <col min="14597" max="14597" width="9" style="102" customWidth="1"/>
    <col min="14598" max="14598" width="7.28515625" style="102" customWidth="1"/>
    <col min="14599" max="14599" width="7.85546875" style="102" customWidth="1"/>
    <col min="14600" max="14600" width="8.5703125" style="102" customWidth="1"/>
    <col min="14601" max="14601" width="6.7109375" style="102" customWidth="1"/>
    <col min="14602" max="14602" width="8.5703125" style="102" customWidth="1"/>
    <col min="14603" max="14604" width="8.85546875" style="102" customWidth="1"/>
    <col min="14605" max="14605" width="8.42578125" style="102" customWidth="1"/>
    <col min="14606" max="14606" width="8.85546875" style="102" customWidth="1"/>
    <col min="14607" max="14607" width="5.140625" style="102" customWidth="1"/>
    <col min="14608" max="14608" width="13.85546875" style="102" customWidth="1"/>
    <col min="14609" max="14848" width="9.140625" style="102"/>
    <col min="14849" max="14849" width="9.85546875" style="102" customWidth="1"/>
    <col min="14850" max="14850" width="8.42578125" style="102" customWidth="1"/>
    <col min="14851" max="14851" width="6.5703125" style="102" customWidth="1"/>
    <col min="14852" max="14852" width="7.7109375" style="102" customWidth="1"/>
    <col min="14853" max="14853" width="9" style="102" customWidth="1"/>
    <col min="14854" max="14854" width="7.28515625" style="102" customWidth="1"/>
    <col min="14855" max="14855" width="7.85546875" style="102" customWidth="1"/>
    <col min="14856" max="14856" width="8.5703125" style="102" customWidth="1"/>
    <col min="14857" max="14857" width="6.7109375" style="102" customWidth="1"/>
    <col min="14858" max="14858" width="8.5703125" style="102" customWidth="1"/>
    <col min="14859" max="14860" width="8.85546875" style="102" customWidth="1"/>
    <col min="14861" max="14861" width="8.42578125" style="102" customWidth="1"/>
    <col min="14862" max="14862" width="8.85546875" style="102" customWidth="1"/>
    <col min="14863" max="14863" width="5.140625" style="102" customWidth="1"/>
    <col min="14864" max="14864" width="13.85546875" style="102" customWidth="1"/>
    <col min="14865" max="15104" width="9.140625" style="102"/>
    <col min="15105" max="15105" width="9.85546875" style="102" customWidth="1"/>
    <col min="15106" max="15106" width="8.42578125" style="102" customWidth="1"/>
    <col min="15107" max="15107" width="6.5703125" style="102" customWidth="1"/>
    <col min="15108" max="15108" width="7.7109375" style="102" customWidth="1"/>
    <col min="15109" max="15109" width="9" style="102" customWidth="1"/>
    <col min="15110" max="15110" width="7.28515625" style="102" customWidth="1"/>
    <col min="15111" max="15111" width="7.85546875" style="102" customWidth="1"/>
    <col min="15112" max="15112" width="8.5703125" style="102" customWidth="1"/>
    <col min="15113" max="15113" width="6.7109375" style="102" customWidth="1"/>
    <col min="15114" max="15114" width="8.5703125" style="102" customWidth="1"/>
    <col min="15115" max="15116" width="8.85546875" style="102" customWidth="1"/>
    <col min="15117" max="15117" width="8.42578125" style="102" customWidth="1"/>
    <col min="15118" max="15118" width="8.85546875" style="102" customWidth="1"/>
    <col min="15119" max="15119" width="5.140625" style="102" customWidth="1"/>
    <col min="15120" max="15120" width="13.85546875" style="102" customWidth="1"/>
    <col min="15121" max="15360" width="9.140625" style="102"/>
    <col min="15361" max="15361" width="9.85546875" style="102" customWidth="1"/>
    <col min="15362" max="15362" width="8.42578125" style="102" customWidth="1"/>
    <col min="15363" max="15363" width="6.5703125" style="102" customWidth="1"/>
    <col min="15364" max="15364" width="7.7109375" style="102" customWidth="1"/>
    <col min="15365" max="15365" width="9" style="102" customWidth="1"/>
    <col min="15366" max="15366" width="7.28515625" style="102" customWidth="1"/>
    <col min="15367" max="15367" width="7.85546875" style="102" customWidth="1"/>
    <col min="15368" max="15368" width="8.5703125" style="102" customWidth="1"/>
    <col min="15369" max="15369" width="6.7109375" style="102" customWidth="1"/>
    <col min="15370" max="15370" width="8.5703125" style="102" customWidth="1"/>
    <col min="15371" max="15372" width="8.85546875" style="102" customWidth="1"/>
    <col min="15373" max="15373" width="8.42578125" style="102" customWidth="1"/>
    <col min="15374" max="15374" width="8.85546875" style="102" customWidth="1"/>
    <col min="15375" max="15375" width="5.140625" style="102" customWidth="1"/>
    <col min="15376" max="15376" width="13.85546875" style="102" customWidth="1"/>
    <col min="15377" max="15616" width="9.140625" style="102"/>
    <col min="15617" max="15617" width="9.85546875" style="102" customWidth="1"/>
    <col min="15618" max="15618" width="8.42578125" style="102" customWidth="1"/>
    <col min="15619" max="15619" width="6.5703125" style="102" customWidth="1"/>
    <col min="15620" max="15620" width="7.7109375" style="102" customWidth="1"/>
    <col min="15621" max="15621" width="9" style="102" customWidth="1"/>
    <col min="15622" max="15622" width="7.28515625" style="102" customWidth="1"/>
    <col min="15623" max="15623" width="7.85546875" style="102" customWidth="1"/>
    <col min="15624" max="15624" width="8.5703125" style="102" customWidth="1"/>
    <col min="15625" max="15625" width="6.7109375" style="102" customWidth="1"/>
    <col min="15626" max="15626" width="8.5703125" style="102" customWidth="1"/>
    <col min="15627" max="15628" width="8.85546875" style="102" customWidth="1"/>
    <col min="15629" max="15629" width="8.42578125" style="102" customWidth="1"/>
    <col min="15630" max="15630" width="8.85546875" style="102" customWidth="1"/>
    <col min="15631" max="15631" width="5.140625" style="102" customWidth="1"/>
    <col min="15632" max="15632" width="13.85546875" style="102" customWidth="1"/>
    <col min="15633" max="15872" width="9.140625" style="102"/>
    <col min="15873" max="15873" width="9.85546875" style="102" customWidth="1"/>
    <col min="15874" max="15874" width="8.42578125" style="102" customWidth="1"/>
    <col min="15875" max="15875" width="6.5703125" style="102" customWidth="1"/>
    <col min="15876" max="15876" width="7.7109375" style="102" customWidth="1"/>
    <col min="15877" max="15877" width="9" style="102" customWidth="1"/>
    <col min="15878" max="15878" width="7.28515625" style="102" customWidth="1"/>
    <col min="15879" max="15879" width="7.85546875" style="102" customWidth="1"/>
    <col min="15880" max="15880" width="8.5703125" style="102" customWidth="1"/>
    <col min="15881" max="15881" width="6.7109375" style="102" customWidth="1"/>
    <col min="15882" max="15882" width="8.5703125" style="102" customWidth="1"/>
    <col min="15883" max="15884" width="8.85546875" style="102" customWidth="1"/>
    <col min="15885" max="15885" width="8.42578125" style="102" customWidth="1"/>
    <col min="15886" max="15886" width="8.85546875" style="102" customWidth="1"/>
    <col min="15887" max="15887" width="5.140625" style="102" customWidth="1"/>
    <col min="15888" max="15888" width="13.85546875" style="102" customWidth="1"/>
    <col min="15889" max="16128" width="9.140625" style="102"/>
    <col min="16129" max="16129" width="9.85546875" style="102" customWidth="1"/>
    <col min="16130" max="16130" width="8.42578125" style="102" customWidth="1"/>
    <col min="16131" max="16131" width="6.5703125" style="102" customWidth="1"/>
    <col min="16132" max="16132" width="7.7109375" style="102" customWidth="1"/>
    <col min="16133" max="16133" width="9" style="102" customWidth="1"/>
    <col min="16134" max="16134" width="7.28515625" style="102" customWidth="1"/>
    <col min="16135" max="16135" width="7.85546875" style="102" customWidth="1"/>
    <col min="16136" max="16136" width="8.5703125" style="102" customWidth="1"/>
    <col min="16137" max="16137" width="6.7109375" style="102" customWidth="1"/>
    <col min="16138" max="16138" width="8.5703125" style="102" customWidth="1"/>
    <col min="16139" max="16140" width="8.85546875" style="102" customWidth="1"/>
    <col min="16141" max="16141" width="8.42578125" style="102" customWidth="1"/>
    <col min="16142" max="16142" width="8.85546875" style="102" customWidth="1"/>
    <col min="16143" max="16143" width="5.140625" style="102" customWidth="1"/>
    <col min="16144" max="16144" width="13.85546875" style="102" customWidth="1"/>
    <col min="16145" max="16384" width="9.140625" style="102"/>
  </cols>
  <sheetData>
    <row r="1" spans="1:16" ht="27" customHeight="1" x14ac:dyDescent="0.25">
      <c r="A1" s="331" t="s">
        <v>288</v>
      </c>
      <c r="B1" s="331"/>
      <c r="C1" s="331"/>
      <c r="D1" s="331"/>
      <c r="E1" s="33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" customHeight="1" x14ac:dyDescent="0.25">
      <c r="A2" s="332" t="s">
        <v>205</v>
      </c>
      <c r="B2" s="332"/>
      <c r="C2" s="332"/>
      <c r="D2" s="332"/>
      <c r="E2" s="332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3.2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7.25" customHeight="1" x14ac:dyDescent="0.2">
      <c r="A4" s="333" t="s">
        <v>206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</row>
    <row r="5" spans="1:16" ht="12" customHeight="1" x14ac:dyDescent="0.2">
      <c r="A5" s="104"/>
      <c r="B5" s="105"/>
      <c r="C5" s="105"/>
      <c r="D5" s="105"/>
      <c r="E5" s="105"/>
      <c r="F5" s="105"/>
      <c r="G5" s="105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36" customHeight="1" x14ac:dyDescent="0.2">
      <c r="A6" s="334" t="s">
        <v>277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ht="15.75" customHeight="1" x14ac:dyDescent="0.2">
      <c r="A7" s="335" t="s">
        <v>207</v>
      </c>
      <c r="B7" s="335"/>
      <c r="C7" s="335" t="s">
        <v>208</v>
      </c>
      <c r="D7" s="335"/>
      <c r="E7" s="335" t="s">
        <v>209</v>
      </c>
      <c r="F7" s="335"/>
      <c r="G7" s="336" t="s">
        <v>210</v>
      </c>
      <c r="H7" s="337"/>
      <c r="I7" s="336" t="s">
        <v>211</v>
      </c>
      <c r="J7" s="337"/>
      <c r="K7" s="342" t="s">
        <v>212</v>
      </c>
      <c r="L7" s="337"/>
      <c r="M7" s="336" t="s">
        <v>213</v>
      </c>
      <c r="N7" s="337"/>
      <c r="O7" s="335" t="s">
        <v>214</v>
      </c>
      <c r="P7" s="335"/>
    </row>
    <row r="8" spans="1:16" ht="15.75" customHeight="1" x14ac:dyDescent="0.2">
      <c r="A8" s="335"/>
      <c r="B8" s="335"/>
      <c r="C8" s="335"/>
      <c r="D8" s="335"/>
      <c r="E8" s="335"/>
      <c r="F8" s="335"/>
      <c r="G8" s="338"/>
      <c r="H8" s="339"/>
      <c r="I8" s="338"/>
      <c r="J8" s="339"/>
      <c r="K8" s="343"/>
      <c r="L8" s="339"/>
      <c r="M8" s="338"/>
      <c r="N8" s="339"/>
      <c r="O8" s="335"/>
      <c r="P8" s="335"/>
    </row>
    <row r="9" spans="1:16" ht="15.75" customHeight="1" x14ac:dyDescent="0.2">
      <c r="A9" s="335"/>
      <c r="B9" s="335"/>
      <c r="C9" s="335"/>
      <c r="D9" s="335"/>
      <c r="E9" s="335"/>
      <c r="F9" s="335"/>
      <c r="G9" s="340"/>
      <c r="H9" s="341"/>
      <c r="I9" s="340"/>
      <c r="J9" s="341"/>
      <c r="K9" s="344"/>
      <c r="L9" s="341"/>
      <c r="M9" s="340"/>
      <c r="N9" s="341"/>
      <c r="O9" s="335"/>
      <c r="P9" s="335"/>
    </row>
    <row r="10" spans="1:16" ht="19.5" customHeight="1" x14ac:dyDescent="0.2">
      <c r="A10" s="325" t="s">
        <v>215</v>
      </c>
      <c r="B10" s="326"/>
      <c r="C10" s="327">
        <v>3</v>
      </c>
      <c r="D10" s="328"/>
      <c r="E10" s="327">
        <v>17</v>
      </c>
      <c r="F10" s="328"/>
      <c r="G10" s="327">
        <v>2</v>
      </c>
      <c r="H10" s="328"/>
      <c r="I10" s="329">
        <v>13</v>
      </c>
      <c r="J10" s="330"/>
      <c r="K10" s="329">
        <v>6</v>
      </c>
      <c r="L10" s="330"/>
      <c r="M10" s="329">
        <v>0</v>
      </c>
      <c r="N10" s="330"/>
      <c r="O10" s="323">
        <f>SUM(C10:N10)</f>
        <v>41</v>
      </c>
      <c r="P10" s="324"/>
    </row>
    <row r="11" spans="1:16" ht="19.5" customHeight="1" x14ac:dyDescent="0.2">
      <c r="A11" s="325" t="s">
        <v>216</v>
      </c>
      <c r="B11" s="326"/>
      <c r="C11" s="327"/>
      <c r="D11" s="328"/>
      <c r="E11" s="327"/>
      <c r="F11" s="328"/>
      <c r="G11" s="327"/>
      <c r="H11" s="328"/>
      <c r="I11" s="329">
        <v>255</v>
      </c>
      <c r="J11" s="330"/>
      <c r="K11" s="329">
        <v>36</v>
      </c>
      <c r="L11" s="330"/>
      <c r="M11" s="329">
        <v>25</v>
      </c>
      <c r="N11" s="330"/>
      <c r="O11" s="323">
        <f>SUM(C11:N11)</f>
        <v>316</v>
      </c>
      <c r="P11" s="324"/>
    </row>
    <row r="12" spans="1:16" ht="19.5" customHeight="1" x14ac:dyDescent="0.2">
      <c r="A12" s="321" t="s">
        <v>214</v>
      </c>
      <c r="B12" s="322"/>
      <c r="C12" s="323">
        <f>SUM(C10:D11)</f>
        <v>3</v>
      </c>
      <c r="D12" s="324"/>
      <c r="E12" s="323">
        <f>SUM(E10:F11)</f>
        <v>17</v>
      </c>
      <c r="F12" s="324"/>
      <c r="G12" s="323">
        <f>SUM(G10:H11)</f>
        <v>2</v>
      </c>
      <c r="H12" s="324"/>
      <c r="I12" s="323">
        <f>SUM(I10:J11)</f>
        <v>268</v>
      </c>
      <c r="J12" s="324"/>
      <c r="K12" s="323">
        <f>SUM(K10:L11)</f>
        <v>42</v>
      </c>
      <c r="L12" s="324"/>
      <c r="M12" s="323">
        <f>SUM(M10:N11)</f>
        <v>25</v>
      </c>
      <c r="N12" s="324"/>
      <c r="O12" s="323">
        <f>SUM(O10:P11)</f>
        <v>357</v>
      </c>
      <c r="P12" s="324"/>
    </row>
    <row r="13" spans="1:16" ht="19.5" customHeight="1" x14ac:dyDescent="0.2">
      <c r="A13" s="107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s="7" customFormat="1" ht="28.5" customHeight="1" x14ac:dyDescent="0.25">
      <c r="A14" s="315" t="s">
        <v>278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</row>
    <row r="15" spans="1:16" s="7" customFormat="1" ht="23.25" customHeight="1" x14ac:dyDescent="0.25">
      <c r="A15" s="316" t="s">
        <v>217</v>
      </c>
      <c r="B15" s="316"/>
      <c r="C15" s="316"/>
      <c r="D15" s="316" t="s">
        <v>218</v>
      </c>
      <c r="E15" s="316"/>
      <c r="F15" s="316"/>
      <c r="G15" s="316" t="s">
        <v>219</v>
      </c>
      <c r="H15" s="316"/>
      <c r="I15" s="316"/>
      <c r="J15" s="316" t="s">
        <v>220</v>
      </c>
      <c r="K15" s="316"/>
      <c r="L15" s="316"/>
      <c r="M15" s="316"/>
      <c r="N15" s="316"/>
      <c r="O15" s="316"/>
      <c r="P15" s="316"/>
    </row>
    <row r="16" spans="1:16" s="7" customFormat="1" ht="59.25" customHeight="1" x14ac:dyDescent="0.25">
      <c r="A16" s="316"/>
      <c r="B16" s="316"/>
      <c r="C16" s="316"/>
      <c r="D16" s="316"/>
      <c r="E16" s="316"/>
      <c r="F16" s="316"/>
      <c r="G16" s="316"/>
      <c r="H16" s="316"/>
      <c r="I16" s="316"/>
      <c r="J16" s="317" t="s">
        <v>221</v>
      </c>
      <c r="K16" s="318"/>
      <c r="L16" s="319" t="s">
        <v>222</v>
      </c>
      <c r="M16" s="320"/>
      <c r="N16" s="317" t="s">
        <v>69</v>
      </c>
      <c r="O16" s="318"/>
      <c r="P16" s="109" t="s">
        <v>223</v>
      </c>
    </row>
    <row r="17" spans="1:16" s="7" customFormat="1" ht="32.25" customHeight="1" x14ac:dyDescent="0.25">
      <c r="A17" s="306" t="s">
        <v>224</v>
      </c>
      <c r="B17" s="306"/>
      <c r="C17" s="306"/>
      <c r="D17" s="311">
        <v>236</v>
      </c>
      <c r="E17" s="311"/>
      <c r="F17" s="311"/>
      <c r="G17" s="311">
        <v>236</v>
      </c>
      <c r="H17" s="311"/>
      <c r="I17" s="311"/>
      <c r="J17" s="312">
        <v>12</v>
      </c>
      <c r="K17" s="313"/>
      <c r="L17" s="313">
        <v>3</v>
      </c>
      <c r="M17" s="314"/>
      <c r="N17" s="312">
        <v>7834</v>
      </c>
      <c r="O17" s="313"/>
      <c r="P17" s="128">
        <v>6528</v>
      </c>
    </row>
    <row r="18" spans="1:16" s="7" customFormat="1" ht="32.25" customHeight="1" x14ac:dyDescent="0.25">
      <c r="A18" s="306" t="s">
        <v>225</v>
      </c>
      <c r="B18" s="306"/>
      <c r="C18" s="306"/>
      <c r="D18" s="311">
        <v>122</v>
      </c>
      <c r="E18" s="311"/>
      <c r="F18" s="311"/>
      <c r="G18" s="311">
        <v>121</v>
      </c>
      <c r="H18" s="311"/>
      <c r="I18" s="311"/>
      <c r="J18" s="312">
        <v>9</v>
      </c>
      <c r="K18" s="313"/>
      <c r="L18" s="313">
        <v>2</v>
      </c>
      <c r="M18" s="314"/>
      <c r="N18" s="312">
        <v>847</v>
      </c>
      <c r="O18" s="313"/>
      <c r="P18" s="128">
        <v>639</v>
      </c>
    </row>
    <row r="19" spans="1:16" s="7" customFormat="1" ht="29.25" customHeight="1" x14ac:dyDescent="0.25">
      <c r="A19" s="306" t="s">
        <v>214</v>
      </c>
      <c r="B19" s="306"/>
      <c r="C19" s="306"/>
      <c r="D19" s="307">
        <f>SUM(D17:F18)</f>
        <v>358</v>
      </c>
      <c r="E19" s="307"/>
      <c r="F19" s="307"/>
      <c r="G19" s="307">
        <f>SUM(G17:I18)</f>
        <v>357</v>
      </c>
      <c r="H19" s="307"/>
      <c r="I19" s="307"/>
      <c r="J19" s="308">
        <f>SUM(J17:K18)</f>
        <v>21</v>
      </c>
      <c r="K19" s="309"/>
      <c r="L19" s="309">
        <f>SUM(L17:M18)</f>
        <v>5</v>
      </c>
      <c r="M19" s="310"/>
      <c r="N19" s="308">
        <f>SUM(N17:O18)</f>
        <v>8681</v>
      </c>
      <c r="O19" s="309"/>
      <c r="P19" s="127">
        <f>SUM(P17:P18)</f>
        <v>7167</v>
      </c>
    </row>
    <row r="20" spans="1:16" ht="17.25" customHeight="1" x14ac:dyDescent="0.2">
      <c r="A20" s="301"/>
      <c r="B20" s="301"/>
      <c r="C20" s="301"/>
      <c r="D20" s="301"/>
      <c r="E20" s="301"/>
      <c r="F20" s="301"/>
      <c r="G20" s="301"/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ht="23.25" customHeight="1" x14ac:dyDescent="0.2">
      <c r="A21" s="302" t="s">
        <v>279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</row>
    <row r="22" spans="1:16" ht="59.25" customHeight="1" x14ac:dyDescent="0.2">
      <c r="A22" s="303" t="s">
        <v>226</v>
      </c>
      <c r="B22" s="304"/>
      <c r="C22" s="305"/>
      <c r="D22" s="303" t="s">
        <v>227</v>
      </c>
      <c r="E22" s="305"/>
      <c r="F22" s="303" t="s">
        <v>219</v>
      </c>
      <c r="G22" s="305"/>
      <c r="H22" s="303" t="s">
        <v>228</v>
      </c>
      <c r="I22" s="305"/>
      <c r="J22" s="303" t="s">
        <v>229</v>
      </c>
      <c r="K22" s="304"/>
      <c r="L22" s="304"/>
      <c r="M22" s="305"/>
      <c r="N22" s="303" t="s">
        <v>230</v>
      </c>
      <c r="O22" s="304"/>
      <c r="P22" s="305"/>
    </row>
    <row r="23" spans="1:16" ht="21.75" customHeight="1" x14ac:dyDescent="0.2">
      <c r="A23" s="282" t="s">
        <v>231</v>
      </c>
      <c r="B23" s="283"/>
      <c r="C23" s="284"/>
      <c r="D23" s="294">
        <v>358</v>
      </c>
      <c r="E23" s="295"/>
      <c r="F23" s="294">
        <v>357</v>
      </c>
      <c r="G23" s="295"/>
      <c r="H23" s="296">
        <v>8702</v>
      </c>
      <c r="I23" s="297"/>
      <c r="J23" s="298"/>
      <c r="K23" s="299"/>
      <c r="L23" s="299"/>
      <c r="M23" s="300"/>
      <c r="N23" s="298"/>
      <c r="O23" s="299"/>
      <c r="P23" s="300"/>
    </row>
    <row r="24" spans="1:16" ht="21.75" customHeight="1" x14ac:dyDescent="0.2">
      <c r="A24" s="282" t="s">
        <v>232</v>
      </c>
      <c r="B24" s="283"/>
      <c r="C24" s="284"/>
      <c r="D24" s="294"/>
      <c r="E24" s="295"/>
      <c r="F24" s="294"/>
      <c r="G24" s="295"/>
      <c r="H24" s="296"/>
      <c r="I24" s="297"/>
      <c r="J24" s="298"/>
      <c r="K24" s="299"/>
      <c r="L24" s="299"/>
      <c r="M24" s="300"/>
      <c r="N24" s="298"/>
      <c r="O24" s="299"/>
      <c r="P24" s="300"/>
    </row>
    <row r="25" spans="1:16" ht="21.75" customHeight="1" x14ac:dyDescent="0.2">
      <c r="A25" s="282" t="s">
        <v>233</v>
      </c>
      <c r="B25" s="283"/>
      <c r="C25" s="284"/>
      <c r="D25" s="294">
        <v>13</v>
      </c>
      <c r="E25" s="295"/>
      <c r="F25" s="294">
        <v>9</v>
      </c>
      <c r="G25" s="295"/>
      <c r="H25" s="296">
        <v>0</v>
      </c>
      <c r="I25" s="297"/>
      <c r="J25" s="298"/>
      <c r="K25" s="299"/>
      <c r="L25" s="299"/>
      <c r="M25" s="300"/>
      <c r="N25" s="298"/>
      <c r="O25" s="299"/>
      <c r="P25" s="300"/>
    </row>
    <row r="26" spans="1:16" ht="21.75" customHeight="1" x14ac:dyDescent="0.2">
      <c r="A26" s="282" t="s">
        <v>234</v>
      </c>
      <c r="B26" s="283"/>
      <c r="C26" s="284"/>
      <c r="D26" s="294"/>
      <c r="E26" s="295"/>
      <c r="F26" s="294"/>
      <c r="G26" s="295"/>
      <c r="H26" s="296"/>
      <c r="I26" s="297"/>
      <c r="J26" s="298"/>
      <c r="K26" s="299"/>
      <c r="L26" s="299"/>
      <c r="M26" s="300"/>
      <c r="N26" s="298"/>
      <c r="O26" s="299"/>
      <c r="P26" s="300"/>
    </row>
    <row r="27" spans="1:16" ht="21.75" customHeight="1" x14ac:dyDescent="0.2">
      <c r="A27" s="282" t="s">
        <v>235</v>
      </c>
      <c r="B27" s="283"/>
      <c r="C27" s="284"/>
      <c r="D27" s="294"/>
      <c r="E27" s="295"/>
      <c r="F27" s="294"/>
      <c r="G27" s="295"/>
      <c r="H27" s="296"/>
      <c r="I27" s="297"/>
      <c r="J27" s="298"/>
      <c r="K27" s="299"/>
      <c r="L27" s="299"/>
      <c r="M27" s="300"/>
      <c r="N27" s="298"/>
      <c r="O27" s="299"/>
      <c r="P27" s="300"/>
    </row>
    <row r="28" spans="1:16" ht="21.75" customHeight="1" x14ac:dyDescent="0.2">
      <c r="A28" s="282" t="s">
        <v>236</v>
      </c>
      <c r="B28" s="283"/>
      <c r="C28" s="284"/>
      <c r="D28" s="285"/>
      <c r="E28" s="286"/>
      <c r="F28" s="287"/>
      <c r="G28" s="288"/>
      <c r="H28" s="289"/>
      <c r="I28" s="290"/>
      <c r="J28" s="291"/>
      <c r="K28" s="292"/>
      <c r="L28" s="292"/>
      <c r="M28" s="293"/>
      <c r="N28" s="291"/>
      <c r="O28" s="292"/>
      <c r="P28" s="293"/>
    </row>
    <row r="29" spans="1:16" ht="22.5" customHeight="1" x14ac:dyDescent="0.2">
      <c r="A29" s="276" t="s">
        <v>214</v>
      </c>
      <c r="B29" s="276"/>
      <c r="C29" s="276"/>
      <c r="D29" s="277">
        <f>SUM(D23:E27)</f>
        <v>371</v>
      </c>
      <c r="E29" s="278"/>
      <c r="F29" s="277">
        <f>SUM(F23:G28)</f>
        <v>366</v>
      </c>
      <c r="G29" s="278"/>
      <c r="H29" s="279">
        <f>SUM(H23:I27)</f>
        <v>8702</v>
      </c>
      <c r="I29" s="280"/>
      <c r="J29" s="279">
        <f>SUM(J28)</f>
        <v>0</v>
      </c>
      <c r="K29" s="281"/>
      <c r="L29" s="281"/>
      <c r="M29" s="280"/>
      <c r="N29" s="279">
        <f>SUM(N28)</f>
        <v>0</v>
      </c>
      <c r="O29" s="281"/>
      <c r="P29" s="280"/>
    </row>
    <row r="30" spans="1:16" ht="15.75" customHeight="1" x14ac:dyDescent="0.2">
      <c r="A30" s="268" t="s">
        <v>237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</row>
    <row r="31" spans="1:16" ht="9.75" customHeight="1" x14ac:dyDescent="0.2">
      <c r="A31" s="111"/>
      <c r="B31" s="111"/>
      <c r="C31" s="111"/>
      <c r="D31" s="11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</row>
    <row r="32" spans="1:16" ht="23.25" customHeight="1" x14ac:dyDescent="0.2">
      <c r="A32" s="269" t="s">
        <v>271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</row>
    <row r="33" spans="1:16" ht="15.75" customHeight="1" x14ac:dyDescent="0.2">
      <c r="A33" s="270" t="s">
        <v>280</v>
      </c>
      <c r="B33" s="270"/>
      <c r="C33" s="270"/>
      <c r="D33" s="270"/>
      <c r="E33" s="270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6" ht="46.5" customHeight="1" x14ac:dyDescent="0.2">
      <c r="A34" s="271" t="s">
        <v>238</v>
      </c>
      <c r="B34" s="273" t="s">
        <v>239</v>
      </c>
      <c r="C34" s="274"/>
      <c r="D34" s="275"/>
      <c r="E34" s="273" t="s">
        <v>240</v>
      </c>
      <c r="F34" s="274"/>
      <c r="G34" s="275"/>
      <c r="H34" s="273" t="s">
        <v>241</v>
      </c>
      <c r="I34" s="274"/>
      <c r="J34" s="275"/>
      <c r="K34" s="273" t="s">
        <v>242</v>
      </c>
      <c r="L34" s="274"/>
      <c r="M34" s="275"/>
      <c r="N34" s="235" t="s">
        <v>214</v>
      </c>
      <c r="O34" s="250"/>
      <c r="P34" s="236"/>
    </row>
    <row r="35" spans="1:16" ht="29.25" customHeight="1" x14ac:dyDescent="0.2">
      <c r="A35" s="272"/>
      <c r="B35" s="113" t="s">
        <v>19</v>
      </c>
      <c r="C35" s="113" t="s">
        <v>18</v>
      </c>
      <c r="D35" s="113" t="s">
        <v>166</v>
      </c>
      <c r="E35" s="113" t="s">
        <v>19</v>
      </c>
      <c r="F35" s="113" t="s">
        <v>18</v>
      </c>
      <c r="G35" s="113" t="s">
        <v>166</v>
      </c>
      <c r="H35" s="113" t="s">
        <v>19</v>
      </c>
      <c r="I35" s="113" t="s">
        <v>18</v>
      </c>
      <c r="J35" s="113" t="s">
        <v>166</v>
      </c>
      <c r="K35" s="113" t="s">
        <v>19</v>
      </c>
      <c r="L35" s="113" t="s">
        <v>18</v>
      </c>
      <c r="M35" s="113" t="s">
        <v>166</v>
      </c>
      <c r="N35" s="113" t="s">
        <v>19</v>
      </c>
      <c r="O35" s="113" t="s">
        <v>18</v>
      </c>
      <c r="P35" s="113" t="s">
        <v>166</v>
      </c>
    </row>
    <row r="36" spans="1:16" ht="30" customHeight="1" x14ac:dyDescent="0.2">
      <c r="A36" s="114" t="s">
        <v>243</v>
      </c>
      <c r="B36" s="115"/>
      <c r="C36" s="115"/>
      <c r="D36" s="116">
        <f>SUM(B36:C36)</f>
        <v>0</v>
      </c>
      <c r="E36" s="115"/>
      <c r="F36" s="115"/>
      <c r="G36" s="116">
        <f t="shared" ref="G36:G50" si="0">SUM(E36:F36)</f>
        <v>0</v>
      </c>
      <c r="H36" s="115"/>
      <c r="I36" s="115"/>
      <c r="J36" s="116">
        <f t="shared" ref="J36:J50" si="1">SUM(H36:I36)</f>
        <v>0</v>
      </c>
      <c r="K36" s="115"/>
      <c r="L36" s="115"/>
      <c r="M36" s="116">
        <f>SUM(K36:L36)</f>
        <v>0</v>
      </c>
      <c r="N36" s="117">
        <f>SUM(B36+E36+H36+K36)</f>
        <v>0</v>
      </c>
      <c r="O36" s="117">
        <f>SUM(C36+F36+I36+L36)</f>
        <v>0</v>
      </c>
      <c r="P36" s="117">
        <f>SUM(N36:O36)</f>
        <v>0</v>
      </c>
    </row>
    <row r="37" spans="1:16" ht="30" customHeight="1" x14ac:dyDescent="0.2">
      <c r="A37" s="114" t="s">
        <v>244</v>
      </c>
      <c r="B37" s="115"/>
      <c r="C37" s="115"/>
      <c r="D37" s="116">
        <f t="shared" ref="D37:D50" si="2">SUM(B37:C37)</f>
        <v>0</v>
      </c>
      <c r="E37" s="115"/>
      <c r="F37" s="115"/>
      <c r="G37" s="116">
        <f t="shared" si="0"/>
        <v>0</v>
      </c>
      <c r="H37" s="115"/>
      <c r="I37" s="115"/>
      <c r="J37" s="116">
        <f t="shared" si="1"/>
        <v>0</v>
      </c>
      <c r="K37" s="115"/>
      <c r="L37" s="115"/>
      <c r="M37" s="116">
        <f t="shared" ref="M37:M50" si="3">SUM(K37:L37)</f>
        <v>0</v>
      </c>
      <c r="N37" s="117">
        <f t="shared" ref="N37:O51" si="4">SUM(B37+E37+H37+K37)</f>
        <v>0</v>
      </c>
      <c r="O37" s="117">
        <f t="shared" si="4"/>
        <v>0</v>
      </c>
      <c r="P37" s="117">
        <f t="shared" ref="P37:P50" si="5">SUM(N37:O37)</f>
        <v>0</v>
      </c>
    </row>
    <row r="38" spans="1:16" ht="32.25" customHeight="1" x14ac:dyDescent="0.2">
      <c r="A38" s="114" t="s">
        <v>245</v>
      </c>
      <c r="B38" s="115"/>
      <c r="C38" s="115"/>
      <c r="D38" s="116">
        <f t="shared" si="2"/>
        <v>0</v>
      </c>
      <c r="E38" s="115"/>
      <c r="F38" s="115"/>
      <c r="G38" s="116">
        <f t="shared" si="0"/>
        <v>0</v>
      </c>
      <c r="H38" s="115"/>
      <c r="I38" s="115"/>
      <c r="J38" s="116">
        <f t="shared" si="1"/>
        <v>0</v>
      </c>
      <c r="K38" s="115"/>
      <c r="L38" s="115"/>
      <c r="M38" s="116">
        <f t="shared" si="3"/>
        <v>0</v>
      </c>
      <c r="N38" s="117">
        <f t="shared" si="4"/>
        <v>0</v>
      </c>
      <c r="O38" s="117">
        <f t="shared" si="4"/>
        <v>0</v>
      </c>
      <c r="P38" s="117">
        <f t="shared" si="5"/>
        <v>0</v>
      </c>
    </row>
    <row r="39" spans="1:16" ht="31.5" customHeight="1" x14ac:dyDescent="0.2">
      <c r="A39" s="114" t="s">
        <v>246</v>
      </c>
      <c r="B39" s="115"/>
      <c r="C39" s="115"/>
      <c r="D39" s="116">
        <f t="shared" si="2"/>
        <v>0</v>
      </c>
      <c r="E39" s="115"/>
      <c r="F39" s="115"/>
      <c r="G39" s="116">
        <f t="shared" si="0"/>
        <v>0</v>
      </c>
      <c r="H39" s="115"/>
      <c r="I39" s="115"/>
      <c r="J39" s="116">
        <f t="shared" si="1"/>
        <v>0</v>
      </c>
      <c r="K39" s="115"/>
      <c r="L39" s="115"/>
      <c r="M39" s="116">
        <f t="shared" si="3"/>
        <v>0</v>
      </c>
      <c r="N39" s="117">
        <f t="shared" si="4"/>
        <v>0</v>
      </c>
      <c r="O39" s="117">
        <f t="shared" si="4"/>
        <v>0</v>
      </c>
      <c r="P39" s="117">
        <f t="shared" si="5"/>
        <v>0</v>
      </c>
    </row>
    <row r="40" spans="1:16" ht="36" customHeight="1" x14ac:dyDescent="0.2">
      <c r="A40" s="114" t="s">
        <v>247</v>
      </c>
      <c r="B40" s="115"/>
      <c r="C40" s="115"/>
      <c r="D40" s="116">
        <f t="shared" si="2"/>
        <v>0</v>
      </c>
      <c r="E40" s="115"/>
      <c r="F40" s="115"/>
      <c r="G40" s="116">
        <f t="shared" si="0"/>
        <v>0</v>
      </c>
      <c r="H40" s="115"/>
      <c r="I40" s="115"/>
      <c r="J40" s="116">
        <f t="shared" si="1"/>
        <v>0</v>
      </c>
      <c r="K40" s="115"/>
      <c r="L40" s="115"/>
      <c r="M40" s="116">
        <f t="shared" si="3"/>
        <v>0</v>
      </c>
      <c r="N40" s="117">
        <f t="shared" si="4"/>
        <v>0</v>
      </c>
      <c r="O40" s="117">
        <f t="shared" si="4"/>
        <v>0</v>
      </c>
      <c r="P40" s="117">
        <f t="shared" si="5"/>
        <v>0</v>
      </c>
    </row>
    <row r="41" spans="1:16" ht="48" customHeight="1" x14ac:dyDescent="0.2">
      <c r="A41" s="114" t="s">
        <v>248</v>
      </c>
      <c r="B41" s="115"/>
      <c r="C41" s="115"/>
      <c r="D41" s="116">
        <f t="shared" si="2"/>
        <v>0</v>
      </c>
      <c r="E41" s="115"/>
      <c r="F41" s="115"/>
      <c r="G41" s="116">
        <f t="shared" si="0"/>
        <v>0</v>
      </c>
      <c r="H41" s="115"/>
      <c r="I41" s="115"/>
      <c r="J41" s="116">
        <f t="shared" si="1"/>
        <v>0</v>
      </c>
      <c r="K41" s="115"/>
      <c r="L41" s="115"/>
      <c r="M41" s="116">
        <f t="shared" si="3"/>
        <v>0</v>
      </c>
      <c r="N41" s="117">
        <f t="shared" si="4"/>
        <v>0</v>
      </c>
      <c r="O41" s="117">
        <f t="shared" si="4"/>
        <v>0</v>
      </c>
      <c r="P41" s="117">
        <f t="shared" si="5"/>
        <v>0</v>
      </c>
    </row>
    <row r="42" spans="1:16" ht="30" x14ac:dyDescent="0.2">
      <c r="A42" s="114" t="s">
        <v>249</v>
      </c>
      <c r="B42" s="115"/>
      <c r="C42" s="115"/>
      <c r="D42" s="116">
        <f t="shared" si="2"/>
        <v>0</v>
      </c>
      <c r="E42" s="115"/>
      <c r="F42" s="115"/>
      <c r="G42" s="116">
        <f t="shared" si="0"/>
        <v>0</v>
      </c>
      <c r="H42" s="115">
        <v>1</v>
      </c>
      <c r="I42" s="115"/>
      <c r="J42" s="116">
        <f t="shared" si="1"/>
        <v>1</v>
      </c>
      <c r="K42" s="115"/>
      <c r="L42" s="115"/>
      <c r="M42" s="116">
        <f t="shared" si="3"/>
        <v>0</v>
      </c>
      <c r="N42" s="117">
        <f t="shared" si="4"/>
        <v>1</v>
      </c>
      <c r="O42" s="117">
        <f t="shared" si="4"/>
        <v>0</v>
      </c>
      <c r="P42" s="117">
        <f t="shared" si="5"/>
        <v>1</v>
      </c>
    </row>
    <row r="43" spans="1:16" ht="33" customHeight="1" x14ac:dyDescent="0.2">
      <c r="A43" s="114" t="s">
        <v>250</v>
      </c>
      <c r="B43" s="115"/>
      <c r="C43" s="115">
        <v>2</v>
      </c>
      <c r="D43" s="116">
        <f t="shared" si="2"/>
        <v>2</v>
      </c>
      <c r="E43" s="115"/>
      <c r="F43" s="115">
        <v>1</v>
      </c>
      <c r="G43" s="116">
        <f t="shared" si="0"/>
        <v>1</v>
      </c>
      <c r="H43" s="115">
        <v>2</v>
      </c>
      <c r="I43" s="115"/>
      <c r="J43" s="116">
        <f t="shared" si="1"/>
        <v>2</v>
      </c>
      <c r="K43" s="115"/>
      <c r="L43" s="115"/>
      <c r="M43" s="116">
        <f t="shared" si="3"/>
        <v>0</v>
      </c>
      <c r="N43" s="117">
        <f t="shared" si="4"/>
        <v>2</v>
      </c>
      <c r="O43" s="117">
        <f t="shared" si="4"/>
        <v>3</v>
      </c>
      <c r="P43" s="117">
        <f t="shared" si="5"/>
        <v>5</v>
      </c>
    </row>
    <row r="44" spans="1:16" ht="29.25" customHeight="1" x14ac:dyDescent="0.2">
      <c r="A44" s="114" t="s">
        <v>251</v>
      </c>
      <c r="B44" s="115">
        <v>1</v>
      </c>
      <c r="C44" s="115">
        <v>4</v>
      </c>
      <c r="D44" s="116">
        <f t="shared" si="2"/>
        <v>5</v>
      </c>
      <c r="E44" s="115"/>
      <c r="F44" s="115">
        <v>0</v>
      </c>
      <c r="G44" s="116">
        <f t="shared" si="0"/>
        <v>0</v>
      </c>
      <c r="H44" s="115">
        <v>1</v>
      </c>
      <c r="I44" s="115">
        <v>2</v>
      </c>
      <c r="J44" s="116">
        <f t="shared" si="1"/>
        <v>3</v>
      </c>
      <c r="K44" s="115"/>
      <c r="L44" s="115">
        <v>1</v>
      </c>
      <c r="M44" s="116">
        <f t="shared" si="3"/>
        <v>1</v>
      </c>
      <c r="N44" s="117">
        <f t="shared" si="4"/>
        <v>2</v>
      </c>
      <c r="O44" s="117">
        <f t="shared" si="4"/>
        <v>7</v>
      </c>
      <c r="P44" s="117">
        <f t="shared" si="5"/>
        <v>9</v>
      </c>
    </row>
    <row r="45" spans="1:16" ht="30.75" customHeight="1" x14ac:dyDescent="0.2">
      <c r="A45" s="114" t="s">
        <v>252</v>
      </c>
      <c r="B45" s="115">
        <v>5</v>
      </c>
      <c r="C45" s="115">
        <v>38</v>
      </c>
      <c r="D45" s="116">
        <f t="shared" si="2"/>
        <v>43</v>
      </c>
      <c r="E45" s="115">
        <v>1</v>
      </c>
      <c r="F45" s="115">
        <v>1</v>
      </c>
      <c r="G45" s="116">
        <f t="shared" si="0"/>
        <v>2</v>
      </c>
      <c r="H45" s="115">
        <v>1</v>
      </c>
      <c r="I45" s="115">
        <v>4</v>
      </c>
      <c r="J45" s="116">
        <f t="shared" si="1"/>
        <v>5</v>
      </c>
      <c r="K45" s="115"/>
      <c r="L45" s="115">
        <v>2</v>
      </c>
      <c r="M45" s="116">
        <f t="shared" si="3"/>
        <v>2</v>
      </c>
      <c r="N45" s="117">
        <f t="shared" si="4"/>
        <v>7</v>
      </c>
      <c r="O45" s="117">
        <f t="shared" si="4"/>
        <v>45</v>
      </c>
      <c r="P45" s="117">
        <f t="shared" si="5"/>
        <v>52</v>
      </c>
    </row>
    <row r="46" spans="1:16" ht="33" customHeight="1" x14ac:dyDescent="0.2">
      <c r="A46" s="114" t="s">
        <v>253</v>
      </c>
      <c r="B46" s="115">
        <v>16</v>
      </c>
      <c r="C46" s="115">
        <v>56</v>
      </c>
      <c r="D46" s="116">
        <f t="shared" si="2"/>
        <v>72</v>
      </c>
      <c r="E46" s="115">
        <v>3</v>
      </c>
      <c r="F46" s="115">
        <v>8</v>
      </c>
      <c r="G46" s="116">
        <f t="shared" si="0"/>
        <v>11</v>
      </c>
      <c r="H46" s="115">
        <v>2</v>
      </c>
      <c r="I46" s="115">
        <v>13</v>
      </c>
      <c r="J46" s="116">
        <f t="shared" si="1"/>
        <v>15</v>
      </c>
      <c r="K46" s="115"/>
      <c r="L46" s="115">
        <v>4</v>
      </c>
      <c r="M46" s="116">
        <f t="shared" si="3"/>
        <v>4</v>
      </c>
      <c r="N46" s="117">
        <f t="shared" si="4"/>
        <v>21</v>
      </c>
      <c r="O46" s="117">
        <f t="shared" si="4"/>
        <v>81</v>
      </c>
      <c r="P46" s="117">
        <f t="shared" si="5"/>
        <v>102</v>
      </c>
    </row>
    <row r="47" spans="1:16" ht="30" x14ac:dyDescent="0.2">
      <c r="A47" s="114" t="s">
        <v>254</v>
      </c>
      <c r="B47" s="115">
        <v>10</v>
      </c>
      <c r="C47" s="115">
        <v>64</v>
      </c>
      <c r="D47" s="116">
        <f t="shared" si="2"/>
        <v>74</v>
      </c>
      <c r="E47" s="115">
        <v>1</v>
      </c>
      <c r="F47" s="115">
        <v>6</v>
      </c>
      <c r="G47" s="116">
        <f t="shared" si="0"/>
        <v>7</v>
      </c>
      <c r="H47" s="115">
        <v>2</v>
      </c>
      <c r="I47" s="115">
        <v>24</v>
      </c>
      <c r="J47" s="116">
        <f t="shared" si="1"/>
        <v>26</v>
      </c>
      <c r="K47" s="115">
        <v>1</v>
      </c>
      <c r="L47" s="115">
        <v>2</v>
      </c>
      <c r="M47" s="116">
        <f t="shared" si="3"/>
        <v>3</v>
      </c>
      <c r="N47" s="117">
        <f t="shared" si="4"/>
        <v>14</v>
      </c>
      <c r="O47" s="117">
        <f t="shared" si="4"/>
        <v>96</v>
      </c>
      <c r="P47" s="117">
        <f t="shared" si="5"/>
        <v>110</v>
      </c>
    </row>
    <row r="48" spans="1:16" s="118" customFormat="1" ht="33" customHeight="1" x14ac:dyDescent="0.25">
      <c r="A48" s="114" t="s">
        <v>255</v>
      </c>
      <c r="B48" s="115">
        <v>5</v>
      </c>
      <c r="C48" s="115">
        <v>27</v>
      </c>
      <c r="D48" s="116">
        <f>SUM(B48:C48)</f>
        <v>32</v>
      </c>
      <c r="E48" s="115">
        <v>1</v>
      </c>
      <c r="F48" s="115">
        <v>3</v>
      </c>
      <c r="G48" s="116">
        <f>SUM(E48:F48)</f>
        <v>4</v>
      </c>
      <c r="H48" s="115">
        <v>1</v>
      </c>
      <c r="I48" s="115">
        <v>21</v>
      </c>
      <c r="J48" s="116">
        <f>SUM(H48:I48)</f>
        <v>22</v>
      </c>
      <c r="K48" s="115"/>
      <c r="L48" s="115">
        <v>1</v>
      </c>
      <c r="M48" s="116">
        <f t="shared" si="3"/>
        <v>1</v>
      </c>
      <c r="N48" s="117">
        <f>SUM(B48+E48+H48+K48)</f>
        <v>7</v>
      </c>
      <c r="O48" s="117">
        <f>SUM(C48+F48+I48+L48)</f>
        <v>52</v>
      </c>
      <c r="P48" s="117">
        <f>SUM(N48:O48)</f>
        <v>59</v>
      </c>
    </row>
    <row r="49" spans="1:16" s="118" customFormat="1" ht="31.5" customHeight="1" x14ac:dyDescent="0.25">
      <c r="A49" s="114" t="s">
        <v>256</v>
      </c>
      <c r="B49" s="115">
        <v>3</v>
      </c>
      <c r="C49" s="115">
        <v>4</v>
      </c>
      <c r="D49" s="116">
        <f>SUM(B49:C49)</f>
        <v>7</v>
      </c>
      <c r="E49" s="115">
        <v>1</v>
      </c>
      <c r="F49" s="115">
        <v>1</v>
      </c>
      <c r="G49" s="116">
        <f>SUM(E49:F49)</f>
        <v>2</v>
      </c>
      <c r="H49" s="115">
        <v>0</v>
      </c>
      <c r="I49" s="115">
        <v>7</v>
      </c>
      <c r="J49" s="116">
        <f>SUM(H49:I49)</f>
        <v>7</v>
      </c>
      <c r="K49" s="115"/>
      <c r="L49" s="115">
        <v>1</v>
      </c>
      <c r="M49" s="116">
        <f t="shared" si="3"/>
        <v>1</v>
      </c>
      <c r="N49" s="117">
        <f>SUM(B49+E49+H49+K49)</f>
        <v>4</v>
      </c>
      <c r="O49" s="117">
        <f>SUM(C49+F49+I49+L49)</f>
        <v>13</v>
      </c>
      <c r="P49" s="117">
        <f>SUM(N49:O49)</f>
        <v>17</v>
      </c>
    </row>
    <row r="50" spans="1:16" ht="27.75" customHeight="1" x14ac:dyDescent="0.2">
      <c r="A50" s="119" t="s">
        <v>257</v>
      </c>
      <c r="B50" s="115">
        <v>0</v>
      </c>
      <c r="C50" s="115">
        <v>1</v>
      </c>
      <c r="D50" s="116">
        <f t="shared" si="2"/>
        <v>1</v>
      </c>
      <c r="E50" s="115">
        <v>0</v>
      </c>
      <c r="F50" s="115"/>
      <c r="G50" s="116">
        <f t="shared" si="0"/>
        <v>0</v>
      </c>
      <c r="H50" s="115">
        <v>0</v>
      </c>
      <c r="I50" s="115">
        <v>1</v>
      </c>
      <c r="J50" s="116">
        <f t="shared" si="1"/>
        <v>1</v>
      </c>
      <c r="K50" s="115"/>
      <c r="L50" s="115"/>
      <c r="M50" s="116">
        <f t="shared" si="3"/>
        <v>0</v>
      </c>
      <c r="N50" s="117">
        <f t="shared" si="4"/>
        <v>0</v>
      </c>
      <c r="O50" s="117">
        <f>SUM(C50+F50+I50+L50)</f>
        <v>2</v>
      </c>
      <c r="P50" s="117">
        <f t="shared" si="5"/>
        <v>2</v>
      </c>
    </row>
    <row r="51" spans="1:16" ht="30" customHeight="1" x14ac:dyDescent="0.2">
      <c r="A51" s="120" t="s">
        <v>214</v>
      </c>
      <c r="B51" s="117">
        <f t="shared" ref="B51:M51" si="6">SUM(B36:B50)</f>
        <v>40</v>
      </c>
      <c r="C51" s="117">
        <f t="shared" si="6"/>
        <v>196</v>
      </c>
      <c r="D51" s="117">
        <f t="shared" si="6"/>
        <v>236</v>
      </c>
      <c r="E51" s="117">
        <f t="shared" si="6"/>
        <v>7</v>
      </c>
      <c r="F51" s="117">
        <f t="shared" si="6"/>
        <v>20</v>
      </c>
      <c r="G51" s="117">
        <f t="shared" si="6"/>
        <v>27</v>
      </c>
      <c r="H51" s="117">
        <f t="shared" si="6"/>
        <v>10</v>
      </c>
      <c r="I51" s="117">
        <f t="shared" si="6"/>
        <v>72</v>
      </c>
      <c r="J51" s="117">
        <f t="shared" si="6"/>
        <v>82</v>
      </c>
      <c r="K51" s="117">
        <f t="shared" si="6"/>
        <v>1</v>
      </c>
      <c r="L51" s="117">
        <f t="shared" si="6"/>
        <v>11</v>
      </c>
      <c r="M51" s="117">
        <f t="shared" si="6"/>
        <v>12</v>
      </c>
      <c r="N51" s="117">
        <f>SUM(B51+E51+H51+K51)</f>
        <v>58</v>
      </c>
      <c r="O51" s="117">
        <f t="shared" si="4"/>
        <v>299</v>
      </c>
      <c r="P51" s="117">
        <f>SUM(N51:O51)</f>
        <v>357</v>
      </c>
    </row>
    <row r="52" spans="1:16" ht="19.5" customHeight="1" x14ac:dyDescent="0.25">
      <c r="A52" s="266" t="s">
        <v>258</v>
      </c>
      <c r="B52" s="267"/>
      <c r="C52" s="267"/>
      <c r="D52" s="267"/>
      <c r="E52" s="267"/>
      <c r="F52" s="267"/>
      <c r="G52" s="267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1:16" ht="12.75" customHeight="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  <row r="54" spans="1:16" s="7" customFormat="1" ht="12" customHeight="1" x14ac:dyDescent="0.25">
      <c r="A54" s="122"/>
      <c r="B54" s="122"/>
      <c r="C54" s="122"/>
      <c r="D54" s="122"/>
      <c r="E54" s="122"/>
      <c r="F54" s="122"/>
      <c r="G54" s="122"/>
      <c r="H54" s="122"/>
      <c r="I54" s="258"/>
      <c r="J54" s="259"/>
      <c r="K54" s="122"/>
      <c r="L54" s="122"/>
      <c r="M54" s="122"/>
      <c r="N54" s="122"/>
      <c r="O54" s="122"/>
      <c r="P54" s="122"/>
    </row>
    <row r="55" spans="1:16" ht="56.25" customHeight="1" x14ac:dyDescent="0.2">
      <c r="A55" s="251" t="s">
        <v>269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</row>
    <row r="56" spans="1:16" ht="4.5" customHeight="1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</row>
    <row r="57" spans="1:16" ht="14.25" customHeight="1" x14ac:dyDescent="0.2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1:16" ht="18.75" customHeight="1" x14ac:dyDescent="0.2">
      <c r="A58" s="260" t="s">
        <v>177</v>
      </c>
      <c r="B58" s="261"/>
      <c r="C58" s="261"/>
      <c r="D58" s="261"/>
      <c r="E58" s="261"/>
      <c r="F58" s="261"/>
      <c r="G58" s="261"/>
      <c r="H58" s="261"/>
      <c r="I58" s="262"/>
      <c r="J58" s="260" t="s">
        <v>281</v>
      </c>
      <c r="K58" s="262"/>
      <c r="L58" s="253" t="s">
        <v>282</v>
      </c>
      <c r="M58" s="254"/>
      <c r="N58" s="257" t="s">
        <v>283</v>
      </c>
      <c r="O58" s="257"/>
      <c r="P58" s="257"/>
    </row>
    <row r="59" spans="1:16" s="118" customFormat="1" ht="39.75" customHeight="1" x14ac:dyDescent="0.25">
      <c r="A59" s="263"/>
      <c r="B59" s="264"/>
      <c r="C59" s="264"/>
      <c r="D59" s="264"/>
      <c r="E59" s="264"/>
      <c r="F59" s="264"/>
      <c r="G59" s="264"/>
      <c r="H59" s="264"/>
      <c r="I59" s="265"/>
      <c r="J59" s="263"/>
      <c r="K59" s="265"/>
      <c r="L59" s="255"/>
      <c r="M59" s="256"/>
      <c r="N59" s="257"/>
      <c r="O59" s="257"/>
      <c r="P59" s="257"/>
    </row>
    <row r="60" spans="1:16" ht="26.25" customHeight="1" x14ac:dyDescent="0.2">
      <c r="A60" s="246" t="s">
        <v>270</v>
      </c>
      <c r="B60" s="247"/>
      <c r="C60" s="247"/>
      <c r="D60" s="247"/>
      <c r="E60" s="247"/>
      <c r="F60" s="247"/>
      <c r="G60" s="247"/>
      <c r="H60" s="247"/>
      <c r="I60" s="248"/>
      <c r="J60" s="235">
        <f>SUM(J61:K62)</f>
        <v>13</v>
      </c>
      <c r="K60" s="236"/>
      <c r="L60" s="232">
        <f>SUM(L61:M62)</f>
        <v>3</v>
      </c>
      <c r="M60" s="232"/>
      <c r="N60" s="232">
        <f>SUM(N61:P62)</f>
        <v>20</v>
      </c>
      <c r="O60" s="232"/>
      <c r="P60" s="232"/>
    </row>
    <row r="61" spans="1:16" ht="19.5" customHeight="1" x14ac:dyDescent="0.2">
      <c r="A61" s="245" t="s">
        <v>259</v>
      </c>
      <c r="B61" s="243"/>
      <c r="C61" s="243"/>
      <c r="D61" s="243"/>
      <c r="E61" s="243"/>
      <c r="F61" s="243"/>
      <c r="G61" s="243"/>
      <c r="H61" s="243"/>
      <c r="I61" s="244"/>
      <c r="J61" s="233">
        <v>12</v>
      </c>
      <c r="K61" s="234"/>
      <c r="L61" s="237">
        <v>3</v>
      </c>
      <c r="M61" s="237"/>
      <c r="N61" s="237">
        <v>19</v>
      </c>
      <c r="O61" s="237"/>
      <c r="P61" s="237"/>
    </row>
    <row r="62" spans="1:16" ht="19.5" customHeight="1" x14ac:dyDescent="0.2">
      <c r="A62" s="245" t="s">
        <v>260</v>
      </c>
      <c r="B62" s="243"/>
      <c r="C62" s="243"/>
      <c r="D62" s="243"/>
      <c r="E62" s="243"/>
      <c r="F62" s="243"/>
      <c r="G62" s="243"/>
      <c r="H62" s="243"/>
      <c r="I62" s="244"/>
      <c r="J62" s="233">
        <v>1</v>
      </c>
      <c r="K62" s="234"/>
      <c r="L62" s="237">
        <v>0</v>
      </c>
      <c r="M62" s="237"/>
      <c r="N62" s="237">
        <v>1</v>
      </c>
      <c r="O62" s="237"/>
      <c r="P62" s="237"/>
    </row>
    <row r="63" spans="1:16" ht="19.5" customHeight="1" x14ac:dyDescent="0.2">
      <c r="A63" s="246" t="s">
        <v>262</v>
      </c>
      <c r="B63" s="247"/>
      <c r="C63" s="247"/>
      <c r="D63" s="247"/>
      <c r="E63" s="247"/>
      <c r="F63" s="247"/>
      <c r="G63" s="247"/>
      <c r="H63" s="247"/>
      <c r="I63" s="248"/>
      <c r="J63" s="235">
        <f>SUM(J64:K65)</f>
        <v>0</v>
      </c>
      <c r="K63" s="236"/>
      <c r="L63" s="232">
        <f>SUM(L64:M65)</f>
        <v>0</v>
      </c>
      <c r="M63" s="232"/>
      <c r="N63" s="232">
        <f>SUM(N64:P65)</f>
        <v>0</v>
      </c>
      <c r="O63" s="232"/>
      <c r="P63" s="232"/>
    </row>
    <row r="64" spans="1:16" ht="34.5" customHeight="1" x14ac:dyDescent="0.2">
      <c r="A64" s="242" t="s">
        <v>268</v>
      </c>
      <c r="B64" s="243"/>
      <c r="C64" s="243"/>
      <c r="D64" s="243"/>
      <c r="E64" s="243"/>
      <c r="F64" s="243"/>
      <c r="G64" s="243"/>
      <c r="H64" s="243"/>
      <c r="I64" s="244"/>
      <c r="J64" s="233"/>
      <c r="K64" s="234"/>
      <c r="L64" s="237"/>
      <c r="M64" s="237"/>
      <c r="N64" s="237"/>
      <c r="O64" s="237"/>
      <c r="P64" s="237"/>
    </row>
    <row r="65" spans="1:16" ht="19.5" customHeight="1" x14ac:dyDescent="0.2">
      <c r="A65" s="245" t="s">
        <v>261</v>
      </c>
      <c r="B65" s="243"/>
      <c r="C65" s="243"/>
      <c r="D65" s="243"/>
      <c r="E65" s="243"/>
      <c r="F65" s="243"/>
      <c r="G65" s="243"/>
      <c r="H65" s="243"/>
      <c r="I65" s="244"/>
      <c r="J65" s="233"/>
      <c r="K65" s="234"/>
      <c r="L65" s="237"/>
      <c r="M65" s="237"/>
      <c r="N65" s="237"/>
      <c r="O65" s="237"/>
      <c r="P65" s="237"/>
    </row>
    <row r="66" spans="1:16" ht="19.5" customHeight="1" x14ac:dyDescent="0.2">
      <c r="A66" s="246" t="s">
        <v>263</v>
      </c>
      <c r="B66" s="247"/>
      <c r="C66" s="247"/>
      <c r="D66" s="247"/>
      <c r="E66" s="247"/>
      <c r="F66" s="247"/>
      <c r="G66" s="247"/>
      <c r="H66" s="247"/>
      <c r="I66" s="248"/>
      <c r="J66" s="233">
        <v>0</v>
      </c>
      <c r="K66" s="234"/>
      <c r="L66" s="237">
        <v>0</v>
      </c>
      <c r="M66" s="237"/>
      <c r="N66" s="237">
        <v>3</v>
      </c>
      <c r="O66" s="237"/>
      <c r="P66" s="237"/>
    </row>
    <row r="67" spans="1:16" ht="19.5" customHeight="1" x14ac:dyDescent="0.2">
      <c r="A67" s="246" t="s">
        <v>264</v>
      </c>
      <c r="B67" s="247"/>
      <c r="C67" s="247"/>
      <c r="D67" s="247"/>
      <c r="E67" s="247"/>
      <c r="F67" s="247"/>
      <c r="G67" s="247"/>
      <c r="H67" s="247"/>
      <c r="I67" s="248"/>
      <c r="J67" s="233">
        <v>0</v>
      </c>
      <c r="K67" s="234"/>
      <c r="L67" s="237">
        <v>0</v>
      </c>
      <c r="M67" s="237"/>
      <c r="N67" s="237">
        <v>2</v>
      </c>
      <c r="O67" s="237"/>
      <c r="P67" s="237"/>
    </row>
    <row r="68" spans="1:16" ht="30" customHeight="1" x14ac:dyDescent="0.2">
      <c r="A68" s="249" t="s">
        <v>266</v>
      </c>
      <c r="B68" s="247"/>
      <c r="C68" s="247"/>
      <c r="D68" s="247"/>
      <c r="E68" s="247"/>
      <c r="F68" s="247"/>
      <c r="G68" s="247"/>
      <c r="H68" s="247"/>
      <c r="I68" s="248"/>
      <c r="J68" s="233">
        <v>0</v>
      </c>
      <c r="K68" s="234"/>
      <c r="L68" s="237">
        <v>0</v>
      </c>
      <c r="M68" s="237"/>
      <c r="N68" s="237">
        <v>5</v>
      </c>
      <c r="O68" s="237"/>
      <c r="P68" s="237"/>
    </row>
    <row r="69" spans="1:16" ht="31.5" customHeight="1" x14ac:dyDescent="0.2">
      <c r="A69" s="249" t="s">
        <v>267</v>
      </c>
      <c r="B69" s="247"/>
      <c r="C69" s="247"/>
      <c r="D69" s="247"/>
      <c r="E69" s="247"/>
      <c r="F69" s="247"/>
      <c r="G69" s="247"/>
      <c r="H69" s="247"/>
      <c r="I69" s="248"/>
      <c r="J69" s="233">
        <v>0</v>
      </c>
      <c r="K69" s="234"/>
      <c r="L69" s="237">
        <v>0</v>
      </c>
      <c r="M69" s="237"/>
      <c r="N69" s="237">
        <v>2</v>
      </c>
      <c r="O69" s="237"/>
      <c r="P69" s="237"/>
    </row>
    <row r="70" spans="1:16" ht="24" customHeight="1" x14ac:dyDescent="0.2">
      <c r="A70" s="235" t="s">
        <v>265</v>
      </c>
      <c r="B70" s="250"/>
      <c r="C70" s="250"/>
      <c r="D70" s="250"/>
      <c r="E70" s="250"/>
      <c r="F70" s="250"/>
      <c r="G70" s="250"/>
      <c r="H70" s="250"/>
      <c r="I70" s="236"/>
      <c r="J70" s="235">
        <f>SUM(J60+J63+J66+J67+J68+J69)</f>
        <v>13</v>
      </c>
      <c r="K70" s="236"/>
      <c r="L70" s="232">
        <f>SUM(L60+L63+L66+L67+L68+L69)</f>
        <v>3</v>
      </c>
      <c r="M70" s="232"/>
      <c r="N70" s="232">
        <f>SUM(N60+N63+N66+N67+N68+N69)</f>
        <v>32</v>
      </c>
      <c r="O70" s="232"/>
      <c r="P70" s="232"/>
    </row>
    <row r="71" spans="1:16" ht="17.25" customHeight="1" x14ac:dyDescent="0.2">
      <c r="A71" s="125"/>
      <c r="B71" s="125"/>
      <c r="C71" s="125"/>
      <c r="D71" s="125"/>
      <c r="E71" s="125"/>
      <c r="F71" s="125"/>
      <c r="G71" s="125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1:16" ht="45.75" customHeight="1" x14ac:dyDescent="0.25">
      <c r="A72" s="238" t="s">
        <v>284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40"/>
      <c r="O72" s="241">
        <v>5</v>
      </c>
      <c r="P72" s="241"/>
    </row>
  </sheetData>
  <sheetProtection algorithmName="SHA-512" hashValue="TAeyxTeK05XUp4JubhxAigW6ti5pehgQLWYj5yYLQIjTLMOLuApP6gz3+wxvXqa2RZJuunet/zWD7u8Fjdfmxg==" saltValue="q7UKmV9+ChJCYYIxnoNuEg==" spinCount="100000" sheet="1" selectLockedCells="1"/>
  <mergeCells count="174">
    <mergeCell ref="A1:E1"/>
    <mergeCell ref="A2:E2"/>
    <mergeCell ref="A4:P4"/>
    <mergeCell ref="A6:P6"/>
    <mergeCell ref="A7:B9"/>
    <mergeCell ref="C7:D9"/>
    <mergeCell ref="E7:F9"/>
    <mergeCell ref="G7:H9"/>
    <mergeCell ref="I7:J9"/>
    <mergeCell ref="K7:L9"/>
    <mergeCell ref="M7:N9"/>
    <mergeCell ref="O7:P9"/>
    <mergeCell ref="A10:B10"/>
    <mergeCell ref="C10:D10"/>
    <mergeCell ref="E10:F10"/>
    <mergeCell ref="G10:H10"/>
    <mergeCell ref="I10:J10"/>
    <mergeCell ref="K10:L10"/>
    <mergeCell ref="M10:N10"/>
    <mergeCell ref="O10:P10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A17:C17"/>
    <mergeCell ref="D17:F17"/>
    <mergeCell ref="G17:I17"/>
    <mergeCell ref="J17:K17"/>
    <mergeCell ref="L17:M17"/>
    <mergeCell ref="N17:O17"/>
    <mergeCell ref="A14:P14"/>
    <mergeCell ref="A15:C16"/>
    <mergeCell ref="D15:F16"/>
    <mergeCell ref="G15:I16"/>
    <mergeCell ref="J15:P15"/>
    <mergeCell ref="J16:K16"/>
    <mergeCell ref="L16:M16"/>
    <mergeCell ref="N16:O16"/>
    <mergeCell ref="A19:C19"/>
    <mergeCell ref="D19:F19"/>
    <mergeCell ref="G19:I19"/>
    <mergeCell ref="J19:K19"/>
    <mergeCell ref="L19:M19"/>
    <mergeCell ref="N19:O19"/>
    <mergeCell ref="A18:C18"/>
    <mergeCell ref="D18:F18"/>
    <mergeCell ref="G18:I18"/>
    <mergeCell ref="J18:K18"/>
    <mergeCell ref="L18:M18"/>
    <mergeCell ref="N18:O18"/>
    <mergeCell ref="A23:C23"/>
    <mergeCell ref="D23:E23"/>
    <mergeCell ref="F23:G23"/>
    <mergeCell ref="H23:I23"/>
    <mergeCell ref="J23:M23"/>
    <mergeCell ref="N23:P23"/>
    <mergeCell ref="A20:G20"/>
    <mergeCell ref="A21:P21"/>
    <mergeCell ref="A22:C22"/>
    <mergeCell ref="D22:E22"/>
    <mergeCell ref="F22:G22"/>
    <mergeCell ref="H22:I22"/>
    <mergeCell ref="J22:M22"/>
    <mergeCell ref="N22:P22"/>
    <mergeCell ref="A25:C25"/>
    <mergeCell ref="D25:E25"/>
    <mergeCell ref="F25:G25"/>
    <mergeCell ref="H25:I25"/>
    <mergeCell ref="J25:M25"/>
    <mergeCell ref="N25:P25"/>
    <mergeCell ref="A24:C24"/>
    <mergeCell ref="D24:E24"/>
    <mergeCell ref="F24:G24"/>
    <mergeCell ref="H24:I24"/>
    <mergeCell ref="J24:M24"/>
    <mergeCell ref="N24:P24"/>
    <mergeCell ref="A27:C27"/>
    <mergeCell ref="D27:E27"/>
    <mergeCell ref="F27:G27"/>
    <mergeCell ref="H27:I27"/>
    <mergeCell ref="J27:M27"/>
    <mergeCell ref="N27:P27"/>
    <mergeCell ref="A26:C26"/>
    <mergeCell ref="D26:E26"/>
    <mergeCell ref="F26:G26"/>
    <mergeCell ref="H26:I26"/>
    <mergeCell ref="J26:M26"/>
    <mergeCell ref="N26:P26"/>
    <mergeCell ref="A29:C29"/>
    <mergeCell ref="D29:E29"/>
    <mergeCell ref="F29:G29"/>
    <mergeCell ref="H29:I29"/>
    <mergeCell ref="J29:M29"/>
    <mergeCell ref="N29:P29"/>
    <mergeCell ref="A28:C28"/>
    <mergeCell ref="D28:E28"/>
    <mergeCell ref="F28:G28"/>
    <mergeCell ref="H28:I28"/>
    <mergeCell ref="J28:M28"/>
    <mergeCell ref="N28:P28"/>
    <mergeCell ref="A52:G52"/>
    <mergeCell ref="A30:P30"/>
    <mergeCell ref="A32:P32"/>
    <mergeCell ref="A33:E33"/>
    <mergeCell ref="A34:A35"/>
    <mergeCell ref="B34:D34"/>
    <mergeCell ref="E34:G34"/>
    <mergeCell ref="H34:J34"/>
    <mergeCell ref="K34:M34"/>
    <mergeCell ref="N34:P34"/>
    <mergeCell ref="A55:P55"/>
    <mergeCell ref="N66:P66"/>
    <mergeCell ref="N67:P67"/>
    <mergeCell ref="N68:P68"/>
    <mergeCell ref="N69:P69"/>
    <mergeCell ref="N65:P65"/>
    <mergeCell ref="L58:M59"/>
    <mergeCell ref="N58:P59"/>
    <mergeCell ref="I54:J54"/>
    <mergeCell ref="A58:I59"/>
    <mergeCell ref="J58:K59"/>
    <mergeCell ref="L64:M64"/>
    <mergeCell ref="A72:N72"/>
    <mergeCell ref="O72:P72"/>
    <mergeCell ref="A64:I64"/>
    <mergeCell ref="A65:I65"/>
    <mergeCell ref="A62:I62"/>
    <mergeCell ref="A63:I63"/>
    <mergeCell ref="A60:I60"/>
    <mergeCell ref="A61:I61"/>
    <mergeCell ref="A68:I68"/>
    <mergeCell ref="A69:I69"/>
    <mergeCell ref="A70:I70"/>
    <mergeCell ref="J60:K60"/>
    <mergeCell ref="J70:K70"/>
    <mergeCell ref="A66:I66"/>
    <mergeCell ref="A67:I67"/>
    <mergeCell ref="N60:P60"/>
    <mergeCell ref="N61:P61"/>
    <mergeCell ref="N62:P62"/>
    <mergeCell ref="N63:P63"/>
    <mergeCell ref="N64:P64"/>
    <mergeCell ref="L60:M60"/>
    <mergeCell ref="L61:M61"/>
    <mergeCell ref="L62:M62"/>
    <mergeCell ref="L63:M63"/>
    <mergeCell ref="N70:P7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L66:M66"/>
    <mergeCell ref="L67:M67"/>
    <mergeCell ref="L68:M68"/>
    <mergeCell ref="L69:M69"/>
    <mergeCell ref="L70:M70"/>
    <mergeCell ref="L65:M65"/>
  </mergeCells>
  <conditionalFormatting sqref="P51">
    <cfRule type="cellIs" dxfId="2" priority="2" operator="notEqual">
      <formula>$O$12</formula>
    </cfRule>
  </conditionalFormatting>
  <conditionalFormatting sqref="F29:G29">
    <cfRule type="cellIs" dxfId="1" priority="1" operator="notEqual">
      <formula>$G$19</formula>
    </cfRule>
  </conditionalFormatting>
  <pageMargins left="0.74803149606299213" right="0.6692913385826772" top="0.94488188976377963" bottom="0.82677165354330717" header="0.51181102362204722" footer="0.51181102362204722"/>
  <pageSetup paperSize="9" scale="63" firstPageNumber="2" fitToHeight="12" orientation="portrait" useFirstPageNumber="1" r:id="rId1"/>
  <headerFooter alignWithMargins="0">
    <oddHeader>&amp;C- &amp;P -</oddHeader>
  </headerFooter>
  <rowBreaks count="2" manualBreakCount="2">
    <brk id="31" max="15" man="1"/>
    <brk id="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8"/>
  <sheetViews>
    <sheetView showGridLines="0" tabSelected="1" topLeftCell="A283" zoomScaleNormal="100" workbookViewId="0">
      <selection activeCell="G292" sqref="G292"/>
    </sheetView>
  </sheetViews>
  <sheetFormatPr defaultRowHeight="15" x14ac:dyDescent="0.25"/>
  <cols>
    <col min="1" max="1" width="3.7109375" style="1" customWidth="1"/>
    <col min="2" max="2" width="21.7109375" style="1" customWidth="1"/>
    <col min="3" max="3" width="18.85546875" style="1" customWidth="1"/>
    <col min="4" max="4" width="9.28515625" style="1" customWidth="1"/>
    <col min="5" max="5" width="15.140625" style="5" customWidth="1"/>
    <col min="6" max="6" width="20.7109375" style="5" customWidth="1"/>
    <col min="7" max="7" width="23.42578125" style="1" customWidth="1"/>
    <col min="8" max="13" width="9.140625" style="1"/>
    <col min="14" max="15" width="9.140625" style="2"/>
    <col min="16" max="16384" width="9.140625" style="1"/>
  </cols>
  <sheetData>
    <row r="1" spans="1:12" ht="52.5" customHeight="1" x14ac:dyDescent="0.25">
      <c r="A1" s="365" t="s">
        <v>285</v>
      </c>
      <c r="B1" s="365"/>
      <c r="C1" s="365"/>
      <c r="D1" s="365"/>
      <c r="E1" s="365"/>
      <c r="F1" s="365"/>
      <c r="G1" s="18"/>
    </row>
    <row r="2" spans="1:12" ht="42.75" customHeight="1" x14ac:dyDescent="0.25">
      <c r="A2" s="362" t="s">
        <v>147</v>
      </c>
      <c r="B2" s="362"/>
      <c r="C2" s="362"/>
      <c r="D2" s="362"/>
      <c r="E2" s="362"/>
      <c r="F2" s="362"/>
      <c r="G2" s="43" t="s">
        <v>288</v>
      </c>
    </row>
    <row r="3" spans="1:12" ht="18" customHeight="1" x14ac:dyDescent="0.25">
      <c r="A3" s="352" t="s">
        <v>88</v>
      </c>
      <c r="B3" s="352"/>
      <c r="C3" s="352"/>
      <c r="D3" s="352"/>
      <c r="E3" s="352"/>
      <c r="F3" s="352"/>
      <c r="G3" s="44"/>
    </row>
    <row r="4" spans="1:12" ht="18" customHeight="1" x14ac:dyDescent="0.25">
      <c r="A4" s="352" t="s">
        <v>154</v>
      </c>
      <c r="B4" s="352"/>
      <c r="C4" s="352"/>
      <c r="D4" s="352"/>
      <c r="E4" s="352"/>
      <c r="F4" s="352"/>
      <c r="G4" s="44"/>
    </row>
    <row r="5" spans="1:12" ht="30" customHeight="1" x14ac:dyDescent="0.25">
      <c r="A5" s="352" t="s">
        <v>89</v>
      </c>
      <c r="B5" s="352"/>
      <c r="C5" s="352"/>
      <c r="D5" s="352"/>
      <c r="E5" s="352"/>
      <c r="F5" s="352"/>
      <c r="G5" s="44"/>
    </row>
    <row r="6" spans="1:12" ht="29.25" customHeight="1" x14ac:dyDescent="0.25">
      <c r="A6" s="32" t="s">
        <v>6</v>
      </c>
      <c r="B6" s="19" t="s">
        <v>4</v>
      </c>
      <c r="C6" s="19" t="s">
        <v>11</v>
      </c>
      <c r="D6" s="20" t="s">
        <v>16</v>
      </c>
      <c r="E6" s="21" t="s">
        <v>17</v>
      </c>
      <c r="F6" s="21" t="s">
        <v>31</v>
      </c>
      <c r="G6" s="45" t="s">
        <v>145</v>
      </c>
    </row>
    <row r="7" spans="1:12" ht="18.75" customHeight="1" x14ac:dyDescent="0.25">
      <c r="A7" s="32" t="s">
        <v>36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31">
        <v>7</v>
      </c>
    </row>
    <row r="8" spans="1:12" ht="18.75" customHeight="1" x14ac:dyDescent="0.25">
      <c r="A8" s="353" t="s">
        <v>34</v>
      </c>
      <c r="B8" s="354" t="s">
        <v>127</v>
      </c>
      <c r="C8" s="347" t="s">
        <v>35</v>
      </c>
      <c r="D8" s="363" t="s">
        <v>146</v>
      </c>
      <c r="E8" s="363"/>
      <c r="F8" s="363"/>
      <c r="G8" s="46">
        <f>SUM(G9:G32)</f>
        <v>147</v>
      </c>
      <c r="J8" s="1" t="s">
        <v>3</v>
      </c>
    </row>
    <row r="9" spans="1:12" ht="18" customHeight="1" x14ac:dyDescent="0.25">
      <c r="A9" s="353"/>
      <c r="B9" s="354"/>
      <c r="C9" s="347"/>
      <c r="D9" s="349" t="s">
        <v>18</v>
      </c>
      <c r="E9" s="361" t="s">
        <v>20</v>
      </c>
      <c r="F9" s="22" t="s">
        <v>21</v>
      </c>
      <c r="G9" s="47">
        <f>G33+G45+G57+G69+G93+G117</f>
        <v>26</v>
      </c>
    </row>
    <row r="10" spans="1:12" ht="18" customHeight="1" x14ac:dyDescent="0.25">
      <c r="A10" s="353"/>
      <c r="B10" s="354"/>
      <c r="C10" s="347"/>
      <c r="D10" s="349"/>
      <c r="E10" s="361"/>
      <c r="F10" s="23" t="s">
        <v>26</v>
      </c>
      <c r="G10" s="47">
        <f>G70+G94+G118</f>
        <v>3</v>
      </c>
    </row>
    <row r="11" spans="1:12" ht="18" customHeight="1" x14ac:dyDescent="0.25">
      <c r="A11" s="353"/>
      <c r="B11" s="354"/>
      <c r="C11" s="347"/>
      <c r="D11" s="349"/>
      <c r="E11" s="361"/>
      <c r="F11" s="24" t="s">
        <v>27</v>
      </c>
      <c r="G11" s="47">
        <f>G71+G95+G119</f>
        <v>0</v>
      </c>
      <c r="J11" s="1" t="s">
        <v>3</v>
      </c>
    </row>
    <row r="12" spans="1:12" ht="18" customHeight="1" x14ac:dyDescent="0.25">
      <c r="A12" s="353"/>
      <c r="B12" s="354"/>
      <c r="C12" s="347"/>
      <c r="D12" s="349"/>
      <c r="E12" s="361"/>
      <c r="F12" s="25" t="s">
        <v>22</v>
      </c>
      <c r="G12" s="47">
        <f>G34+G46+G58+G72+G96+G120</f>
        <v>1</v>
      </c>
      <c r="J12" s="1" t="s">
        <v>3</v>
      </c>
    </row>
    <row r="13" spans="1:12" ht="18" customHeight="1" x14ac:dyDescent="0.25">
      <c r="A13" s="353"/>
      <c r="B13" s="354"/>
      <c r="C13" s="347"/>
      <c r="D13" s="349"/>
      <c r="E13" s="350" t="s">
        <v>41</v>
      </c>
      <c r="F13" s="22" t="s">
        <v>21</v>
      </c>
      <c r="G13" s="47">
        <f>G35+G47+G59+G73+G97+G121</f>
        <v>48</v>
      </c>
      <c r="J13" s="1" t="s">
        <v>3</v>
      </c>
      <c r="K13" s="1" t="s">
        <v>3</v>
      </c>
    </row>
    <row r="14" spans="1:12" ht="18" customHeight="1" x14ac:dyDescent="0.25">
      <c r="A14" s="353"/>
      <c r="B14" s="354"/>
      <c r="C14" s="347"/>
      <c r="D14" s="349"/>
      <c r="E14" s="350"/>
      <c r="F14" s="23" t="s">
        <v>26</v>
      </c>
      <c r="G14" s="47">
        <f>G74+G98+G122</f>
        <v>6</v>
      </c>
      <c r="L14" s="42"/>
    </row>
    <row r="15" spans="1:12" ht="18" customHeight="1" x14ac:dyDescent="0.25">
      <c r="A15" s="353"/>
      <c r="B15" s="354"/>
      <c r="C15" s="347"/>
      <c r="D15" s="349"/>
      <c r="E15" s="350"/>
      <c r="F15" s="24" t="s">
        <v>27</v>
      </c>
      <c r="G15" s="47">
        <f>G75+G99+G123</f>
        <v>0</v>
      </c>
      <c r="L15" s="42"/>
    </row>
    <row r="16" spans="1:12" ht="18" customHeight="1" x14ac:dyDescent="0.25">
      <c r="A16" s="353"/>
      <c r="B16" s="354"/>
      <c r="C16" s="347"/>
      <c r="D16" s="349"/>
      <c r="E16" s="350"/>
      <c r="F16" s="25" t="s">
        <v>22</v>
      </c>
      <c r="G16" s="47">
        <f>G36+G48+G60+G76+G100+G124</f>
        <v>1</v>
      </c>
    </row>
    <row r="17" spans="1:7" ht="18" customHeight="1" x14ac:dyDescent="0.25">
      <c r="A17" s="353"/>
      <c r="B17" s="354"/>
      <c r="C17" s="347"/>
      <c r="D17" s="349"/>
      <c r="E17" s="351" t="s">
        <v>42</v>
      </c>
      <c r="F17" s="22" t="s">
        <v>21</v>
      </c>
      <c r="G17" s="47">
        <f>G37+G49+G61+G77+G101+G125</f>
        <v>3</v>
      </c>
    </row>
    <row r="18" spans="1:7" ht="18" customHeight="1" x14ac:dyDescent="0.25">
      <c r="A18" s="353"/>
      <c r="B18" s="354"/>
      <c r="C18" s="347"/>
      <c r="D18" s="349"/>
      <c r="E18" s="351"/>
      <c r="F18" s="23" t="s">
        <v>26</v>
      </c>
      <c r="G18" s="47">
        <f>G78+G102+G126</f>
        <v>0</v>
      </c>
    </row>
    <row r="19" spans="1:7" ht="18" customHeight="1" x14ac:dyDescent="0.25">
      <c r="A19" s="353"/>
      <c r="B19" s="354"/>
      <c r="C19" s="347"/>
      <c r="D19" s="349"/>
      <c r="E19" s="351"/>
      <c r="F19" s="24" t="s">
        <v>27</v>
      </c>
      <c r="G19" s="47">
        <f>G79+G103+G127</f>
        <v>0</v>
      </c>
    </row>
    <row r="20" spans="1:7" ht="18" customHeight="1" x14ac:dyDescent="0.25">
      <c r="A20" s="353"/>
      <c r="B20" s="354"/>
      <c r="C20" s="347"/>
      <c r="D20" s="349"/>
      <c r="E20" s="351"/>
      <c r="F20" s="25" t="s">
        <v>22</v>
      </c>
      <c r="G20" s="47">
        <f>G38+G50+G62+G80+G104+G128</f>
        <v>0</v>
      </c>
    </row>
    <row r="21" spans="1:7" ht="18" customHeight="1" x14ac:dyDescent="0.25">
      <c r="A21" s="353"/>
      <c r="B21" s="354"/>
      <c r="C21" s="347"/>
      <c r="D21" s="358" t="s">
        <v>19</v>
      </c>
      <c r="E21" s="359" t="s">
        <v>23</v>
      </c>
      <c r="F21" s="22" t="s">
        <v>21</v>
      </c>
      <c r="G21" s="47">
        <f>G39+G51+G63+G81+G105+G129</f>
        <v>27</v>
      </c>
    </row>
    <row r="22" spans="1:7" ht="18" customHeight="1" x14ac:dyDescent="0.25">
      <c r="A22" s="353"/>
      <c r="B22" s="354"/>
      <c r="C22" s="347"/>
      <c r="D22" s="358"/>
      <c r="E22" s="359"/>
      <c r="F22" s="23" t="s">
        <v>26</v>
      </c>
      <c r="G22" s="47">
        <f>G82+G106+G130</f>
        <v>4</v>
      </c>
    </row>
    <row r="23" spans="1:7" ht="18" customHeight="1" x14ac:dyDescent="0.25">
      <c r="A23" s="353"/>
      <c r="B23" s="354"/>
      <c r="C23" s="347"/>
      <c r="D23" s="358"/>
      <c r="E23" s="359"/>
      <c r="F23" s="24" t="s">
        <v>27</v>
      </c>
      <c r="G23" s="47">
        <f>G83+G107+G131</f>
        <v>0</v>
      </c>
    </row>
    <row r="24" spans="1:7" ht="18" customHeight="1" x14ac:dyDescent="0.25">
      <c r="A24" s="353"/>
      <c r="B24" s="354"/>
      <c r="C24" s="347"/>
      <c r="D24" s="358"/>
      <c r="E24" s="359"/>
      <c r="F24" s="25" t="s">
        <v>22</v>
      </c>
      <c r="G24" s="47">
        <f>G40+G52+G64+G84+G108+G132</f>
        <v>3</v>
      </c>
    </row>
    <row r="25" spans="1:7" ht="18" customHeight="1" x14ac:dyDescent="0.25">
      <c r="A25" s="353"/>
      <c r="B25" s="354"/>
      <c r="C25" s="347"/>
      <c r="D25" s="358"/>
      <c r="E25" s="360" t="s">
        <v>24</v>
      </c>
      <c r="F25" s="22" t="s">
        <v>21</v>
      </c>
      <c r="G25" s="47">
        <f>G41+G53+G65+G85+G109+G133</f>
        <v>14</v>
      </c>
    </row>
    <row r="26" spans="1:7" ht="18" customHeight="1" x14ac:dyDescent="0.25">
      <c r="A26" s="353"/>
      <c r="B26" s="354"/>
      <c r="C26" s="347"/>
      <c r="D26" s="358"/>
      <c r="E26" s="360"/>
      <c r="F26" s="23" t="s">
        <v>26</v>
      </c>
      <c r="G26" s="47">
        <f>G86+G110+G134</f>
        <v>5</v>
      </c>
    </row>
    <row r="27" spans="1:7" ht="18" customHeight="1" x14ac:dyDescent="0.25">
      <c r="A27" s="353"/>
      <c r="B27" s="354"/>
      <c r="C27" s="347"/>
      <c r="D27" s="358"/>
      <c r="E27" s="360"/>
      <c r="F27" s="24" t="s">
        <v>27</v>
      </c>
      <c r="G27" s="47">
        <f>G87+G111+G135</f>
        <v>0</v>
      </c>
    </row>
    <row r="28" spans="1:7" ht="18" customHeight="1" x14ac:dyDescent="0.25">
      <c r="A28" s="353"/>
      <c r="B28" s="354"/>
      <c r="C28" s="347"/>
      <c r="D28" s="358"/>
      <c r="E28" s="360"/>
      <c r="F28" s="25" t="s">
        <v>22</v>
      </c>
      <c r="G28" s="47">
        <f>G42+G54+G66+G88+G112+G136</f>
        <v>2</v>
      </c>
    </row>
    <row r="29" spans="1:7" ht="18" customHeight="1" x14ac:dyDescent="0.25">
      <c r="A29" s="353"/>
      <c r="B29" s="354"/>
      <c r="C29" s="347"/>
      <c r="D29" s="358"/>
      <c r="E29" s="347" t="s">
        <v>25</v>
      </c>
      <c r="F29" s="22" t="s">
        <v>21</v>
      </c>
      <c r="G29" s="47">
        <f>G43+G55+G67+G89+G113+G137</f>
        <v>2</v>
      </c>
    </row>
    <row r="30" spans="1:7" ht="18" customHeight="1" x14ac:dyDescent="0.25">
      <c r="A30" s="353"/>
      <c r="B30" s="354"/>
      <c r="C30" s="347"/>
      <c r="D30" s="358"/>
      <c r="E30" s="347"/>
      <c r="F30" s="23" t="s">
        <v>26</v>
      </c>
      <c r="G30" s="47">
        <f>G90+G114+G138</f>
        <v>1</v>
      </c>
    </row>
    <row r="31" spans="1:7" ht="18" customHeight="1" x14ac:dyDescent="0.25">
      <c r="A31" s="353"/>
      <c r="B31" s="354"/>
      <c r="C31" s="347"/>
      <c r="D31" s="358"/>
      <c r="E31" s="347"/>
      <c r="F31" s="24" t="s">
        <v>27</v>
      </c>
      <c r="G31" s="47">
        <f>G91+G115+G139</f>
        <v>0</v>
      </c>
    </row>
    <row r="32" spans="1:7" ht="18" customHeight="1" x14ac:dyDescent="0.25">
      <c r="A32" s="353"/>
      <c r="B32" s="354"/>
      <c r="C32" s="347"/>
      <c r="D32" s="358"/>
      <c r="E32" s="347"/>
      <c r="F32" s="25" t="s">
        <v>22</v>
      </c>
      <c r="G32" s="47">
        <f>G44+G56+G68+G92+G116+G140</f>
        <v>1</v>
      </c>
    </row>
    <row r="33" spans="1:15" ht="18" customHeight="1" x14ac:dyDescent="0.25">
      <c r="A33" s="353"/>
      <c r="B33" s="354"/>
      <c r="C33" s="347" t="s">
        <v>33</v>
      </c>
      <c r="D33" s="348" t="s">
        <v>18</v>
      </c>
      <c r="E33" s="361" t="s">
        <v>20</v>
      </c>
      <c r="F33" s="22" t="s">
        <v>21</v>
      </c>
      <c r="G33" s="48"/>
      <c r="N33" s="3"/>
      <c r="O33" s="4"/>
    </row>
    <row r="34" spans="1:15" ht="18" customHeight="1" x14ac:dyDescent="0.25">
      <c r="A34" s="353"/>
      <c r="B34" s="354"/>
      <c r="C34" s="347"/>
      <c r="D34" s="348"/>
      <c r="E34" s="361"/>
      <c r="F34" s="25" t="s">
        <v>22</v>
      </c>
      <c r="G34" s="48"/>
      <c r="N34" s="3"/>
      <c r="O34" s="4"/>
    </row>
    <row r="35" spans="1:15" ht="18" customHeight="1" x14ac:dyDescent="0.25">
      <c r="A35" s="353"/>
      <c r="B35" s="354"/>
      <c r="C35" s="347"/>
      <c r="D35" s="348"/>
      <c r="E35" s="350" t="s">
        <v>41</v>
      </c>
      <c r="F35" s="22" t="s">
        <v>21</v>
      </c>
      <c r="G35" s="48"/>
      <c r="N35" s="3"/>
      <c r="O35" s="4"/>
    </row>
    <row r="36" spans="1:15" ht="18" customHeight="1" x14ac:dyDescent="0.25">
      <c r="A36" s="353"/>
      <c r="B36" s="354"/>
      <c r="C36" s="347"/>
      <c r="D36" s="348"/>
      <c r="E36" s="350"/>
      <c r="F36" s="25" t="s">
        <v>22</v>
      </c>
      <c r="G36" s="48"/>
      <c r="N36" s="3"/>
      <c r="O36" s="4"/>
    </row>
    <row r="37" spans="1:15" ht="18" customHeight="1" x14ac:dyDescent="0.25">
      <c r="A37" s="353"/>
      <c r="B37" s="354"/>
      <c r="C37" s="347"/>
      <c r="D37" s="348"/>
      <c r="E37" s="351" t="s">
        <v>42</v>
      </c>
      <c r="F37" s="22" t="s">
        <v>21</v>
      </c>
      <c r="G37" s="48"/>
      <c r="N37" s="3"/>
      <c r="O37" s="4"/>
    </row>
    <row r="38" spans="1:15" ht="18" customHeight="1" x14ac:dyDescent="0.25">
      <c r="A38" s="353"/>
      <c r="B38" s="354"/>
      <c r="C38" s="347"/>
      <c r="D38" s="348"/>
      <c r="E38" s="351"/>
      <c r="F38" s="25" t="s">
        <v>22</v>
      </c>
      <c r="G38" s="48"/>
      <c r="N38" s="3"/>
      <c r="O38" s="4"/>
    </row>
    <row r="39" spans="1:15" ht="18" customHeight="1" x14ac:dyDescent="0.25">
      <c r="A39" s="353"/>
      <c r="B39" s="354"/>
      <c r="C39" s="347"/>
      <c r="D39" s="358" t="s">
        <v>19</v>
      </c>
      <c r="E39" s="359" t="s">
        <v>23</v>
      </c>
      <c r="F39" s="22" t="s">
        <v>21</v>
      </c>
      <c r="G39" s="48"/>
      <c r="N39" s="3"/>
      <c r="O39" s="4"/>
    </row>
    <row r="40" spans="1:15" ht="18" customHeight="1" x14ac:dyDescent="0.25">
      <c r="A40" s="353"/>
      <c r="B40" s="354"/>
      <c r="C40" s="347"/>
      <c r="D40" s="358"/>
      <c r="E40" s="359"/>
      <c r="F40" s="25" t="s">
        <v>22</v>
      </c>
      <c r="G40" s="48"/>
      <c r="N40" s="3"/>
      <c r="O40" s="4"/>
    </row>
    <row r="41" spans="1:15" ht="18" customHeight="1" x14ac:dyDescent="0.25">
      <c r="A41" s="353"/>
      <c r="B41" s="354"/>
      <c r="C41" s="347"/>
      <c r="D41" s="358"/>
      <c r="E41" s="360" t="s">
        <v>24</v>
      </c>
      <c r="F41" s="22" t="s">
        <v>21</v>
      </c>
      <c r="G41" s="48"/>
      <c r="N41" s="3"/>
      <c r="O41" s="4"/>
    </row>
    <row r="42" spans="1:15" ht="18" customHeight="1" x14ac:dyDescent="0.25">
      <c r="A42" s="353"/>
      <c r="B42" s="354"/>
      <c r="C42" s="347"/>
      <c r="D42" s="358"/>
      <c r="E42" s="360"/>
      <c r="F42" s="25" t="s">
        <v>22</v>
      </c>
      <c r="G42" s="48"/>
      <c r="N42" s="3"/>
      <c r="O42" s="4"/>
    </row>
    <row r="43" spans="1:15" ht="18" customHeight="1" x14ac:dyDescent="0.25">
      <c r="A43" s="353"/>
      <c r="B43" s="354"/>
      <c r="C43" s="347"/>
      <c r="D43" s="358"/>
      <c r="E43" s="347" t="s">
        <v>25</v>
      </c>
      <c r="F43" s="22" t="s">
        <v>21</v>
      </c>
      <c r="G43" s="48"/>
      <c r="J43" s="1" t="s">
        <v>3</v>
      </c>
      <c r="N43" s="3"/>
      <c r="O43" s="4"/>
    </row>
    <row r="44" spans="1:15" ht="18" customHeight="1" x14ac:dyDescent="0.25">
      <c r="A44" s="353"/>
      <c r="B44" s="354"/>
      <c r="C44" s="347"/>
      <c r="D44" s="358"/>
      <c r="E44" s="347"/>
      <c r="F44" s="25" t="s">
        <v>22</v>
      </c>
      <c r="G44" s="48"/>
      <c r="N44" s="3"/>
      <c r="O44" s="4"/>
    </row>
    <row r="45" spans="1:15" ht="18" customHeight="1" x14ac:dyDescent="0.25">
      <c r="A45" s="353"/>
      <c r="B45" s="354"/>
      <c r="C45" s="347" t="s">
        <v>203</v>
      </c>
      <c r="D45" s="349" t="s">
        <v>18</v>
      </c>
      <c r="E45" s="361" t="s">
        <v>20</v>
      </c>
      <c r="F45" s="22" t="s">
        <v>21</v>
      </c>
      <c r="G45" s="48">
        <v>1</v>
      </c>
      <c r="N45" s="3"/>
      <c r="O45" s="4"/>
    </row>
    <row r="46" spans="1:15" ht="18" customHeight="1" x14ac:dyDescent="0.25">
      <c r="A46" s="353"/>
      <c r="B46" s="354"/>
      <c r="C46" s="347"/>
      <c r="D46" s="349"/>
      <c r="E46" s="361"/>
      <c r="F46" s="25" t="s">
        <v>22</v>
      </c>
      <c r="G46" s="48"/>
      <c r="N46" s="3"/>
      <c r="O46" s="4"/>
    </row>
    <row r="47" spans="1:15" ht="18" customHeight="1" x14ac:dyDescent="0.25">
      <c r="A47" s="353"/>
      <c r="B47" s="354"/>
      <c r="C47" s="347"/>
      <c r="D47" s="349"/>
      <c r="E47" s="350" t="s">
        <v>41</v>
      </c>
      <c r="F47" s="22" t="s">
        <v>21</v>
      </c>
      <c r="G47" s="48"/>
      <c r="N47" s="3"/>
      <c r="O47" s="4"/>
    </row>
    <row r="48" spans="1:15" ht="18" customHeight="1" x14ac:dyDescent="0.25">
      <c r="A48" s="353"/>
      <c r="B48" s="354"/>
      <c r="C48" s="347"/>
      <c r="D48" s="349"/>
      <c r="E48" s="350"/>
      <c r="F48" s="25" t="s">
        <v>22</v>
      </c>
      <c r="G48" s="48"/>
      <c r="N48" s="3"/>
      <c r="O48" s="4"/>
    </row>
    <row r="49" spans="1:15" ht="18" customHeight="1" x14ac:dyDescent="0.25">
      <c r="A49" s="353"/>
      <c r="B49" s="354"/>
      <c r="C49" s="347"/>
      <c r="D49" s="349"/>
      <c r="E49" s="351" t="s">
        <v>42</v>
      </c>
      <c r="F49" s="22" t="s">
        <v>21</v>
      </c>
      <c r="G49" s="48"/>
      <c r="N49" s="3"/>
      <c r="O49" s="4"/>
    </row>
    <row r="50" spans="1:15" ht="18" customHeight="1" x14ac:dyDescent="0.25">
      <c r="A50" s="353"/>
      <c r="B50" s="354"/>
      <c r="C50" s="347"/>
      <c r="D50" s="349"/>
      <c r="E50" s="351"/>
      <c r="F50" s="25" t="s">
        <v>22</v>
      </c>
      <c r="G50" s="48"/>
      <c r="N50" s="3"/>
      <c r="O50" s="4"/>
    </row>
    <row r="51" spans="1:15" ht="18" customHeight="1" x14ac:dyDescent="0.25">
      <c r="A51" s="353"/>
      <c r="B51" s="354"/>
      <c r="C51" s="347"/>
      <c r="D51" s="358" t="s">
        <v>19</v>
      </c>
      <c r="E51" s="359" t="s">
        <v>23</v>
      </c>
      <c r="F51" s="22" t="s">
        <v>21</v>
      </c>
      <c r="G51" s="48"/>
      <c r="N51" s="3"/>
      <c r="O51" s="4"/>
    </row>
    <row r="52" spans="1:15" ht="18" customHeight="1" x14ac:dyDescent="0.25">
      <c r="A52" s="353"/>
      <c r="B52" s="354"/>
      <c r="C52" s="347"/>
      <c r="D52" s="358"/>
      <c r="E52" s="359"/>
      <c r="F52" s="25" t="s">
        <v>22</v>
      </c>
      <c r="G52" s="48"/>
      <c r="N52" s="3"/>
      <c r="O52" s="4"/>
    </row>
    <row r="53" spans="1:15" ht="18" customHeight="1" x14ac:dyDescent="0.25">
      <c r="A53" s="353"/>
      <c r="B53" s="354"/>
      <c r="C53" s="347"/>
      <c r="D53" s="358"/>
      <c r="E53" s="360" t="s">
        <v>24</v>
      </c>
      <c r="F53" s="22" t="s">
        <v>21</v>
      </c>
      <c r="G53" s="48"/>
      <c r="N53" s="3"/>
      <c r="O53" s="4"/>
    </row>
    <row r="54" spans="1:15" ht="18" customHeight="1" x14ac:dyDescent="0.25">
      <c r="A54" s="353"/>
      <c r="B54" s="354"/>
      <c r="C54" s="347"/>
      <c r="D54" s="358"/>
      <c r="E54" s="360"/>
      <c r="F54" s="25" t="s">
        <v>22</v>
      </c>
      <c r="G54" s="48"/>
      <c r="N54" s="3"/>
      <c r="O54" s="4"/>
    </row>
    <row r="55" spans="1:15" ht="18" customHeight="1" x14ac:dyDescent="0.25">
      <c r="A55" s="353"/>
      <c r="B55" s="354"/>
      <c r="C55" s="347"/>
      <c r="D55" s="358"/>
      <c r="E55" s="347" t="s">
        <v>25</v>
      </c>
      <c r="F55" s="22" t="s">
        <v>21</v>
      </c>
      <c r="G55" s="48"/>
      <c r="N55" s="3"/>
      <c r="O55" s="4"/>
    </row>
    <row r="56" spans="1:15" ht="18" customHeight="1" x14ac:dyDescent="0.25">
      <c r="A56" s="353"/>
      <c r="B56" s="354"/>
      <c r="C56" s="347"/>
      <c r="D56" s="358"/>
      <c r="E56" s="347"/>
      <c r="F56" s="25" t="s">
        <v>22</v>
      </c>
      <c r="G56" s="48"/>
      <c r="N56" s="3"/>
      <c r="O56" s="4"/>
    </row>
    <row r="57" spans="1:15" ht="18" customHeight="1" x14ac:dyDescent="0.25">
      <c r="A57" s="353"/>
      <c r="B57" s="354"/>
      <c r="C57" s="347" t="s">
        <v>204</v>
      </c>
      <c r="D57" s="349" t="s">
        <v>18</v>
      </c>
      <c r="E57" s="361" t="s">
        <v>20</v>
      </c>
      <c r="F57" s="22" t="s">
        <v>21</v>
      </c>
      <c r="G57" s="48"/>
      <c r="N57" s="3"/>
      <c r="O57" s="4"/>
    </row>
    <row r="58" spans="1:15" ht="18" customHeight="1" x14ac:dyDescent="0.25">
      <c r="A58" s="353"/>
      <c r="B58" s="354"/>
      <c r="C58" s="347"/>
      <c r="D58" s="349"/>
      <c r="E58" s="361"/>
      <c r="F58" s="25" t="s">
        <v>22</v>
      </c>
      <c r="G58" s="48"/>
      <c r="N58" s="3"/>
      <c r="O58" s="4"/>
    </row>
    <row r="59" spans="1:15" ht="18" customHeight="1" x14ac:dyDescent="0.25">
      <c r="A59" s="353"/>
      <c r="B59" s="354"/>
      <c r="C59" s="347"/>
      <c r="D59" s="349"/>
      <c r="E59" s="350" t="s">
        <v>41</v>
      </c>
      <c r="F59" s="22" t="s">
        <v>21</v>
      </c>
      <c r="G59" s="48">
        <v>3</v>
      </c>
      <c r="N59" s="3"/>
      <c r="O59" s="4"/>
    </row>
    <row r="60" spans="1:15" ht="18" customHeight="1" x14ac:dyDescent="0.25">
      <c r="A60" s="353"/>
      <c r="B60" s="354"/>
      <c r="C60" s="347"/>
      <c r="D60" s="349"/>
      <c r="E60" s="350"/>
      <c r="F60" s="25" t="s">
        <v>22</v>
      </c>
      <c r="G60" s="48">
        <v>1</v>
      </c>
      <c r="N60" s="3"/>
      <c r="O60" s="4"/>
    </row>
    <row r="61" spans="1:15" ht="18" customHeight="1" x14ac:dyDescent="0.25">
      <c r="A61" s="353"/>
      <c r="B61" s="354"/>
      <c r="C61" s="347"/>
      <c r="D61" s="349"/>
      <c r="E61" s="351" t="s">
        <v>42</v>
      </c>
      <c r="F61" s="22" t="s">
        <v>21</v>
      </c>
      <c r="G61" s="48"/>
      <c r="N61" s="3"/>
      <c r="O61" s="4"/>
    </row>
    <row r="62" spans="1:15" ht="18" customHeight="1" x14ac:dyDescent="0.25">
      <c r="A62" s="353"/>
      <c r="B62" s="354"/>
      <c r="C62" s="347"/>
      <c r="D62" s="349"/>
      <c r="E62" s="351"/>
      <c r="F62" s="25" t="s">
        <v>22</v>
      </c>
      <c r="G62" s="48"/>
      <c r="N62" s="3"/>
      <c r="O62" s="4"/>
    </row>
    <row r="63" spans="1:15" ht="18" customHeight="1" x14ac:dyDescent="0.25">
      <c r="A63" s="353"/>
      <c r="B63" s="354"/>
      <c r="C63" s="347"/>
      <c r="D63" s="358" t="s">
        <v>19</v>
      </c>
      <c r="E63" s="359" t="s">
        <v>23</v>
      </c>
      <c r="F63" s="22" t="s">
        <v>21</v>
      </c>
      <c r="G63" s="48">
        <v>2</v>
      </c>
      <c r="N63" s="3"/>
      <c r="O63" s="4"/>
    </row>
    <row r="64" spans="1:15" ht="18" customHeight="1" x14ac:dyDescent="0.25">
      <c r="A64" s="353"/>
      <c r="B64" s="354"/>
      <c r="C64" s="347"/>
      <c r="D64" s="358"/>
      <c r="E64" s="359"/>
      <c r="F64" s="25" t="s">
        <v>22</v>
      </c>
      <c r="G64" s="48">
        <v>2</v>
      </c>
      <c r="N64" s="3"/>
      <c r="O64" s="4"/>
    </row>
    <row r="65" spans="1:15" ht="18" customHeight="1" x14ac:dyDescent="0.25">
      <c r="A65" s="353"/>
      <c r="B65" s="354"/>
      <c r="C65" s="347"/>
      <c r="D65" s="358"/>
      <c r="E65" s="360" t="s">
        <v>24</v>
      </c>
      <c r="F65" s="22" t="s">
        <v>21</v>
      </c>
      <c r="G65" s="48">
        <v>1</v>
      </c>
      <c r="N65" s="3"/>
      <c r="O65" s="4"/>
    </row>
    <row r="66" spans="1:15" ht="18" customHeight="1" x14ac:dyDescent="0.25">
      <c r="A66" s="353"/>
      <c r="B66" s="354"/>
      <c r="C66" s="347"/>
      <c r="D66" s="358"/>
      <c r="E66" s="360"/>
      <c r="F66" s="25" t="s">
        <v>22</v>
      </c>
      <c r="G66" s="48"/>
      <c r="N66" s="3"/>
      <c r="O66" s="4"/>
    </row>
    <row r="67" spans="1:15" ht="18" customHeight="1" x14ac:dyDescent="0.25">
      <c r="A67" s="353"/>
      <c r="B67" s="354"/>
      <c r="C67" s="347"/>
      <c r="D67" s="358"/>
      <c r="E67" s="347" t="s">
        <v>25</v>
      </c>
      <c r="F67" s="22" t="s">
        <v>21</v>
      </c>
      <c r="G67" s="48"/>
      <c r="N67" s="3"/>
      <c r="O67" s="4"/>
    </row>
    <row r="68" spans="1:15" ht="18" customHeight="1" x14ac:dyDescent="0.25">
      <c r="A68" s="353"/>
      <c r="B68" s="354"/>
      <c r="C68" s="347"/>
      <c r="D68" s="358"/>
      <c r="E68" s="347"/>
      <c r="F68" s="25" t="s">
        <v>22</v>
      </c>
      <c r="G68" s="48">
        <v>1</v>
      </c>
      <c r="N68" s="3"/>
      <c r="O68" s="4"/>
    </row>
    <row r="69" spans="1:15" ht="18" customHeight="1" x14ac:dyDescent="0.25">
      <c r="A69" s="353"/>
      <c r="B69" s="354"/>
      <c r="C69" s="347" t="s">
        <v>30</v>
      </c>
      <c r="D69" s="349" t="s">
        <v>18</v>
      </c>
      <c r="E69" s="361" t="s">
        <v>20</v>
      </c>
      <c r="F69" s="22" t="s">
        <v>21</v>
      </c>
      <c r="G69" s="48">
        <v>8</v>
      </c>
    </row>
    <row r="70" spans="1:15" ht="18" customHeight="1" x14ac:dyDescent="0.25">
      <c r="A70" s="353"/>
      <c r="B70" s="354"/>
      <c r="C70" s="347"/>
      <c r="D70" s="349"/>
      <c r="E70" s="361"/>
      <c r="F70" s="23" t="s">
        <v>26</v>
      </c>
      <c r="G70" s="48">
        <v>1</v>
      </c>
    </row>
    <row r="71" spans="1:15" ht="18" customHeight="1" x14ac:dyDescent="0.25">
      <c r="A71" s="353"/>
      <c r="B71" s="354"/>
      <c r="C71" s="347"/>
      <c r="D71" s="349"/>
      <c r="E71" s="361"/>
      <c r="F71" s="24" t="s">
        <v>27</v>
      </c>
      <c r="G71" s="48"/>
    </row>
    <row r="72" spans="1:15" ht="18" customHeight="1" x14ac:dyDescent="0.25">
      <c r="A72" s="353"/>
      <c r="B72" s="354"/>
      <c r="C72" s="347"/>
      <c r="D72" s="349"/>
      <c r="E72" s="361"/>
      <c r="F72" s="25" t="s">
        <v>22</v>
      </c>
      <c r="G72" s="48"/>
    </row>
    <row r="73" spans="1:15" ht="18" customHeight="1" x14ac:dyDescent="0.25">
      <c r="A73" s="353"/>
      <c r="B73" s="354"/>
      <c r="C73" s="347"/>
      <c r="D73" s="349"/>
      <c r="E73" s="350" t="s">
        <v>41</v>
      </c>
      <c r="F73" s="22" t="s">
        <v>21</v>
      </c>
      <c r="G73" s="48">
        <v>7</v>
      </c>
      <c r="J73" s="1" t="s">
        <v>3</v>
      </c>
      <c r="K73" s="1" t="s">
        <v>3</v>
      </c>
    </row>
    <row r="74" spans="1:15" ht="18" customHeight="1" x14ac:dyDescent="0.25">
      <c r="A74" s="353"/>
      <c r="B74" s="354"/>
      <c r="C74" s="347"/>
      <c r="D74" s="349"/>
      <c r="E74" s="350"/>
      <c r="F74" s="23" t="s">
        <v>26</v>
      </c>
      <c r="G74" s="48">
        <v>1</v>
      </c>
    </row>
    <row r="75" spans="1:15" ht="18" customHeight="1" x14ac:dyDescent="0.25">
      <c r="A75" s="353"/>
      <c r="B75" s="354"/>
      <c r="C75" s="347"/>
      <c r="D75" s="349"/>
      <c r="E75" s="350"/>
      <c r="F75" s="24" t="s">
        <v>27</v>
      </c>
      <c r="G75" s="48"/>
    </row>
    <row r="76" spans="1:15" ht="18" customHeight="1" x14ac:dyDescent="0.25">
      <c r="A76" s="353"/>
      <c r="B76" s="354"/>
      <c r="C76" s="347"/>
      <c r="D76" s="349"/>
      <c r="E76" s="350"/>
      <c r="F76" s="25" t="s">
        <v>22</v>
      </c>
      <c r="G76" s="48"/>
    </row>
    <row r="77" spans="1:15" ht="18" customHeight="1" x14ac:dyDescent="0.25">
      <c r="A77" s="353"/>
      <c r="B77" s="354"/>
      <c r="C77" s="347"/>
      <c r="D77" s="349"/>
      <c r="E77" s="351" t="s">
        <v>42</v>
      </c>
      <c r="F77" s="22" t="s">
        <v>21</v>
      </c>
      <c r="G77" s="48">
        <v>3</v>
      </c>
    </row>
    <row r="78" spans="1:15" ht="18" customHeight="1" x14ac:dyDescent="0.25">
      <c r="A78" s="353"/>
      <c r="B78" s="354"/>
      <c r="C78" s="347"/>
      <c r="D78" s="349"/>
      <c r="E78" s="351"/>
      <c r="F78" s="23" t="s">
        <v>26</v>
      </c>
      <c r="G78" s="48"/>
    </row>
    <row r="79" spans="1:15" ht="18" customHeight="1" x14ac:dyDescent="0.25">
      <c r="A79" s="353"/>
      <c r="B79" s="354"/>
      <c r="C79" s="347"/>
      <c r="D79" s="349"/>
      <c r="E79" s="351"/>
      <c r="F79" s="24" t="s">
        <v>27</v>
      </c>
      <c r="G79" s="48"/>
    </row>
    <row r="80" spans="1:15" ht="18" customHeight="1" x14ac:dyDescent="0.25">
      <c r="A80" s="353"/>
      <c r="B80" s="354"/>
      <c r="C80" s="347"/>
      <c r="D80" s="349"/>
      <c r="E80" s="351"/>
      <c r="F80" s="25" t="s">
        <v>22</v>
      </c>
      <c r="G80" s="48"/>
    </row>
    <row r="81" spans="1:7" ht="18" customHeight="1" x14ac:dyDescent="0.25">
      <c r="A81" s="353"/>
      <c r="B81" s="354"/>
      <c r="C81" s="347"/>
      <c r="D81" s="358" t="s">
        <v>19</v>
      </c>
      <c r="E81" s="359" t="s">
        <v>23</v>
      </c>
      <c r="F81" s="22" t="s">
        <v>21</v>
      </c>
      <c r="G81" s="48">
        <v>10</v>
      </c>
    </row>
    <row r="82" spans="1:7" ht="18" customHeight="1" x14ac:dyDescent="0.25">
      <c r="A82" s="353"/>
      <c r="B82" s="354"/>
      <c r="C82" s="347"/>
      <c r="D82" s="358"/>
      <c r="E82" s="359"/>
      <c r="F82" s="23" t="s">
        <v>26</v>
      </c>
      <c r="G82" s="48">
        <v>2</v>
      </c>
    </row>
    <row r="83" spans="1:7" ht="18" customHeight="1" x14ac:dyDescent="0.25">
      <c r="A83" s="353"/>
      <c r="B83" s="354"/>
      <c r="C83" s="347"/>
      <c r="D83" s="358"/>
      <c r="E83" s="359"/>
      <c r="F83" s="24" t="s">
        <v>27</v>
      </c>
      <c r="G83" s="48"/>
    </row>
    <row r="84" spans="1:7" ht="18" customHeight="1" x14ac:dyDescent="0.25">
      <c r="A84" s="353"/>
      <c r="B84" s="354"/>
      <c r="C84" s="347"/>
      <c r="D84" s="358"/>
      <c r="E84" s="359"/>
      <c r="F84" s="25" t="s">
        <v>22</v>
      </c>
      <c r="G84" s="48">
        <v>1</v>
      </c>
    </row>
    <row r="85" spans="1:7" ht="18" customHeight="1" x14ac:dyDescent="0.25">
      <c r="A85" s="353"/>
      <c r="B85" s="354"/>
      <c r="C85" s="347"/>
      <c r="D85" s="358"/>
      <c r="E85" s="360" t="s">
        <v>24</v>
      </c>
      <c r="F85" s="22" t="s">
        <v>21</v>
      </c>
      <c r="G85" s="48">
        <v>3</v>
      </c>
    </row>
    <row r="86" spans="1:7" ht="18" customHeight="1" x14ac:dyDescent="0.25">
      <c r="A86" s="353"/>
      <c r="B86" s="354"/>
      <c r="C86" s="347"/>
      <c r="D86" s="358"/>
      <c r="E86" s="360"/>
      <c r="F86" s="23" t="s">
        <v>26</v>
      </c>
      <c r="G86" s="48"/>
    </row>
    <row r="87" spans="1:7" ht="18" customHeight="1" x14ac:dyDescent="0.25">
      <c r="A87" s="353"/>
      <c r="B87" s="354"/>
      <c r="C87" s="347"/>
      <c r="D87" s="358"/>
      <c r="E87" s="360"/>
      <c r="F87" s="24" t="s">
        <v>27</v>
      </c>
      <c r="G87" s="48"/>
    </row>
    <row r="88" spans="1:7" ht="18" customHeight="1" x14ac:dyDescent="0.25">
      <c r="A88" s="353"/>
      <c r="B88" s="354"/>
      <c r="C88" s="347"/>
      <c r="D88" s="358"/>
      <c r="E88" s="360"/>
      <c r="F88" s="25" t="s">
        <v>22</v>
      </c>
      <c r="G88" s="48"/>
    </row>
    <row r="89" spans="1:7" ht="18" customHeight="1" x14ac:dyDescent="0.25">
      <c r="A89" s="353"/>
      <c r="B89" s="354"/>
      <c r="C89" s="347"/>
      <c r="D89" s="358"/>
      <c r="E89" s="347" t="s">
        <v>25</v>
      </c>
      <c r="F89" s="22" t="s">
        <v>21</v>
      </c>
      <c r="G89" s="48">
        <v>1</v>
      </c>
    </row>
    <row r="90" spans="1:7" ht="18" customHeight="1" x14ac:dyDescent="0.25">
      <c r="A90" s="353"/>
      <c r="B90" s="354"/>
      <c r="C90" s="347"/>
      <c r="D90" s="358"/>
      <c r="E90" s="347"/>
      <c r="F90" s="23" t="s">
        <v>26</v>
      </c>
      <c r="G90" s="48"/>
    </row>
    <row r="91" spans="1:7" ht="18" customHeight="1" x14ac:dyDescent="0.25">
      <c r="A91" s="353"/>
      <c r="B91" s="354"/>
      <c r="C91" s="347"/>
      <c r="D91" s="358"/>
      <c r="E91" s="347"/>
      <c r="F91" s="24" t="s">
        <v>27</v>
      </c>
      <c r="G91" s="48"/>
    </row>
    <row r="92" spans="1:7" ht="18" customHeight="1" x14ac:dyDescent="0.25">
      <c r="A92" s="353"/>
      <c r="B92" s="354"/>
      <c r="C92" s="347"/>
      <c r="D92" s="358"/>
      <c r="E92" s="347"/>
      <c r="F92" s="25" t="s">
        <v>22</v>
      </c>
      <c r="G92" s="48"/>
    </row>
    <row r="93" spans="1:7" ht="18" customHeight="1" x14ac:dyDescent="0.25">
      <c r="A93" s="353"/>
      <c r="B93" s="354"/>
      <c r="C93" s="347" t="s">
        <v>32</v>
      </c>
      <c r="D93" s="349" t="s">
        <v>18</v>
      </c>
      <c r="E93" s="361" t="s">
        <v>20</v>
      </c>
      <c r="F93" s="22" t="s">
        <v>21</v>
      </c>
      <c r="G93" s="48">
        <v>12</v>
      </c>
    </row>
    <row r="94" spans="1:7" ht="18" customHeight="1" x14ac:dyDescent="0.25">
      <c r="A94" s="353"/>
      <c r="B94" s="354"/>
      <c r="C94" s="347"/>
      <c r="D94" s="349"/>
      <c r="E94" s="361"/>
      <c r="F94" s="23" t="s">
        <v>26</v>
      </c>
      <c r="G94" s="48">
        <v>2</v>
      </c>
    </row>
    <row r="95" spans="1:7" ht="18" customHeight="1" x14ac:dyDescent="0.25">
      <c r="A95" s="353"/>
      <c r="B95" s="354"/>
      <c r="C95" s="347"/>
      <c r="D95" s="349"/>
      <c r="E95" s="361"/>
      <c r="F95" s="24" t="s">
        <v>27</v>
      </c>
      <c r="G95" s="48"/>
    </row>
    <row r="96" spans="1:7" ht="18" customHeight="1" x14ac:dyDescent="0.25">
      <c r="A96" s="353"/>
      <c r="B96" s="354"/>
      <c r="C96" s="347"/>
      <c r="D96" s="349"/>
      <c r="E96" s="361"/>
      <c r="F96" s="25" t="s">
        <v>22</v>
      </c>
      <c r="G96" s="48">
        <v>1</v>
      </c>
    </row>
    <row r="97" spans="1:11" ht="18" customHeight="1" x14ac:dyDescent="0.25">
      <c r="A97" s="353"/>
      <c r="B97" s="354"/>
      <c r="C97" s="347"/>
      <c r="D97" s="349"/>
      <c r="E97" s="350" t="s">
        <v>41</v>
      </c>
      <c r="F97" s="22" t="s">
        <v>21</v>
      </c>
      <c r="G97" s="48">
        <v>14</v>
      </c>
      <c r="J97" s="1" t="s">
        <v>3</v>
      </c>
      <c r="K97" s="1" t="s">
        <v>3</v>
      </c>
    </row>
    <row r="98" spans="1:11" ht="18" customHeight="1" x14ac:dyDescent="0.25">
      <c r="A98" s="353"/>
      <c r="B98" s="354"/>
      <c r="C98" s="347"/>
      <c r="D98" s="349"/>
      <c r="E98" s="350"/>
      <c r="F98" s="23" t="s">
        <v>26</v>
      </c>
      <c r="G98" s="48"/>
    </row>
    <row r="99" spans="1:11" ht="18" customHeight="1" x14ac:dyDescent="0.25">
      <c r="A99" s="353"/>
      <c r="B99" s="354"/>
      <c r="C99" s="347"/>
      <c r="D99" s="349"/>
      <c r="E99" s="350"/>
      <c r="F99" s="24" t="s">
        <v>27</v>
      </c>
      <c r="G99" s="48"/>
    </row>
    <row r="100" spans="1:11" ht="18" customHeight="1" x14ac:dyDescent="0.25">
      <c r="A100" s="353"/>
      <c r="B100" s="354"/>
      <c r="C100" s="347"/>
      <c r="D100" s="349"/>
      <c r="E100" s="350"/>
      <c r="F100" s="25" t="s">
        <v>22</v>
      </c>
      <c r="G100" s="48"/>
    </row>
    <row r="101" spans="1:11" ht="18" customHeight="1" x14ac:dyDescent="0.25">
      <c r="A101" s="353"/>
      <c r="B101" s="354"/>
      <c r="C101" s="347"/>
      <c r="D101" s="349"/>
      <c r="E101" s="351" t="s">
        <v>42</v>
      </c>
      <c r="F101" s="22" t="s">
        <v>21</v>
      </c>
      <c r="G101" s="48"/>
    </row>
    <row r="102" spans="1:11" ht="18" customHeight="1" x14ac:dyDescent="0.25">
      <c r="A102" s="353"/>
      <c r="B102" s="354"/>
      <c r="C102" s="347"/>
      <c r="D102" s="349"/>
      <c r="E102" s="351"/>
      <c r="F102" s="23" t="s">
        <v>26</v>
      </c>
      <c r="G102" s="48"/>
    </row>
    <row r="103" spans="1:11" ht="18" customHeight="1" x14ac:dyDescent="0.25">
      <c r="A103" s="353"/>
      <c r="B103" s="354"/>
      <c r="C103" s="347"/>
      <c r="D103" s="349"/>
      <c r="E103" s="351"/>
      <c r="F103" s="24" t="s">
        <v>27</v>
      </c>
      <c r="G103" s="48"/>
    </row>
    <row r="104" spans="1:11" ht="18" customHeight="1" x14ac:dyDescent="0.25">
      <c r="A104" s="353"/>
      <c r="B104" s="354"/>
      <c r="C104" s="347"/>
      <c r="D104" s="349"/>
      <c r="E104" s="351"/>
      <c r="F104" s="25" t="s">
        <v>22</v>
      </c>
      <c r="G104" s="48"/>
    </row>
    <row r="105" spans="1:11" ht="18" customHeight="1" x14ac:dyDescent="0.25">
      <c r="A105" s="353"/>
      <c r="B105" s="354"/>
      <c r="C105" s="347"/>
      <c r="D105" s="358" t="s">
        <v>19</v>
      </c>
      <c r="E105" s="359" t="s">
        <v>23</v>
      </c>
      <c r="F105" s="22" t="s">
        <v>21</v>
      </c>
      <c r="G105" s="48">
        <v>9</v>
      </c>
    </row>
    <row r="106" spans="1:11" ht="18" customHeight="1" x14ac:dyDescent="0.25">
      <c r="A106" s="353"/>
      <c r="B106" s="354"/>
      <c r="C106" s="347"/>
      <c r="D106" s="358"/>
      <c r="E106" s="359"/>
      <c r="F106" s="23" t="s">
        <v>26</v>
      </c>
      <c r="G106" s="48">
        <v>1</v>
      </c>
    </row>
    <row r="107" spans="1:11" ht="18" customHeight="1" x14ac:dyDescent="0.25">
      <c r="A107" s="353"/>
      <c r="B107" s="354"/>
      <c r="C107" s="347"/>
      <c r="D107" s="358"/>
      <c r="E107" s="359"/>
      <c r="F107" s="24" t="s">
        <v>27</v>
      </c>
      <c r="G107" s="48"/>
    </row>
    <row r="108" spans="1:11" ht="18" customHeight="1" x14ac:dyDescent="0.25">
      <c r="A108" s="353"/>
      <c r="B108" s="354"/>
      <c r="C108" s="347"/>
      <c r="D108" s="358"/>
      <c r="E108" s="359"/>
      <c r="F108" s="25" t="s">
        <v>22</v>
      </c>
      <c r="G108" s="48"/>
    </row>
    <row r="109" spans="1:11" ht="18" customHeight="1" x14ac:dyDescent="0.25">
      <c r="A109" s="353"/>
      <c r="B109" s="354"/>
      <c r="C109" s="347"/>
      <c r="D109" s="358"/>
      <c r="E109" s="360" t="s">
        <v>24</v>
      </c>
      <c r="F109" s="22" t="s">
        <v>21</v>
      </c>
      <c r="G109" s="48">
        <v>2</v>
      </c>
    </row>
    <row r="110" spans="1:11" ht="18" customHeight="1" x14ac:dyDescent="0.25">
      <c r="A110" s="353"/>
      <c r="B110" s="354"/>
      <c r="C110" s="347"/>
      <c r="D110" s="358"/>
      <c r="E110" s="360"/>
      <c r="F110" s="23" t="s">
        <v>26</v>
      </c>
      <c r="G110" s="48">
        <v>1</v>
      </c>
    </row>
    <row r="111" spans="1:11" ht="18" customHeight="1" x14ac:dyDescent="0.25">
      <c r="A111" s="353"/>
      <c r="B111" s="354"/>
      <c r="C111" s="347"/>
      <c r="D111" s="358"/>
      <c r="E111" s="360"/>
      <c r="F111" s="24" t="s">
        <v>27</v>
      </c>
      <c r="G111" s="48"/>
    </row>
    <row r="112" spans="1:11" ht="18" customHeight="1" x14ac:dyDescent="0.25">
      <c r="A112" s="353"/>
      <c r="B112" s="354"/>
      <c r="C112" s="347"/>
      <c r="D112" s="358"/>
      <c r="E112" s="360"/>
      <c r="F112" s="25" t="s">
        <v>22</v>
      </c>
      <c r="G112" s="48"/>
    </row>
    <row r="113" spans="1:11" ht="18" customHeight="1" x14ac:dyDescent="0.25">
      <c r="A113" s="353"/>
      <c r="B113" s="354"/>
      <c r="C113" s="347"/>
      <c r="D113" s="358"/>
      <c r="E113" s="347" t="s">
        <v>25</v>
      </c>
      <c r="F113" s="22" t="s">
        <v>21</v>
      </c>
      <c r="G113" s="48">
        <v>1</v>
      </c>
    </row>
    <row r="114" spans="1:11" ht="18" customHeight="1" x14ac:dyDescent="0.25">
      <c r="A114" s="353"/>
      <c r="B114" s="354"/>
      <c r="C114" s="347"/>
      <c r="D114" s="358"/>
      <c r="E114" s="347"/>
      <c r="F114" s="23" t="s">
        <v>26</v>
      </c>
      <c r="G114" s="48"/>
    </row>
    <row r="115" spans="1:11" ht="18" customHeight="1" x14ac:dyDescent="0.25">
      <c r="A115" s="353"/>
      <c r="B115" s="354"/>
      <c r="C115" s="347"/>
      <c r="D115" s="358"/>
      <c r="E115" s="347"/>
      <c r="F115" s="24" t="s">
        <v>27</v>
      </c>
      <c r="G115" s="48"/>
    </row>
    <row r="116" spans="1:11" ht="18" customHeight="1" x14ac:dyDescent="0.25">
      <c r="A116" s="353"/>
      <c r="B116" s="354"/>
      <c r="C116" s="347"/>
      <c r="D116" s="358"/>
      <c r="E116" s="347"/>
      <c r="F116" s="25" t="s">
        <v>22</v>
      </c>
      <c r="G116" s="48"/>
    </row>
    <row r="117" spans="1:11" ht="18" customHeight="1" x14ac:dyDescent="0.25">
      <c r="A117" s="353"/>
      <c r="B117" s="354"/>
      <c r="C117" s="347" t="s">
        <v>7</v>
      </c>
      <c r="D117" s="349" t="s">
        <v>18</v>
      </c>
      <c r="E117" s="361" t="s">
        <v>20</v>
      </c>
      <c r="F117" s="22" t="s">
        <v>21</v>
      </c>
      <c r="G117" s="48">
        <v>5</v>
      </c>
    </row>
    <row r="118" spans="1:11" ht="18" customHeight="1" x14ac:dyDescent="0.25">
      <c r="A118" s="353"/>
      <c r="B118" s="354"/>
      <c r="C118" s="347"/>
      <c r="D118" s="349"/>
      <c r="E118" s="361"/>
      <c r="F118" s="23" t="s">
        <v>26</v>
      </c>
      <c r="G118" s="48"/>
    </row>
    <row r="119" spans="1:11" ht="18" customHeight="1" x14ac:dyDescent="0.25">
      <c r="A119" s="353"/>
      <c r="B119" s="354"/>
      <c r="C119" s="347"/>
      <c r="D119" s="349"/>
      <c r="E119" s="361"/>
      <c r="F119" s="24" t="s">
        <v>27</v>
      </c>
      <c r="G119" s="48"/>
    </row>
    <row r="120" spans="1:11" ht="18" customHeight="1" x14ac:dyDescent="0.25">
      <c r="A120" s="353"/>
      <c r="B120" s="354"/>
      <c r="C120" s="347"/>
      <c r="D120" s="349"/>
      <c r="E120" s="361"/>
      <c r="F120" s="25" t="s">
        <v>22</v>
      </c>
      <c r="G120" s="48"/>
    </row>
    <row r="121" spans="1:11" ht="18" customHeight="1" x14ac:dyDescent="0.25">
      <c r="A121" s="353"/>
      <c r="B121" s="354"/>
      <c r="C121" s="347"/>
      <c r="D121" s="349"/>
      <c r="E121" s="350" t="s">
        <v>41</v>
      </c>
      <c r="F121" s="22" t="s">
        <v>21</v>
      </c>
      <c r="G121" s="48">
        <v>24</v>
      </c>
      <c r="J121" s="1" t="s">
        <v>3</v>
      </c>
      <c r="K121" s="1" t="s">
        <v>3</v>
      </c>
    </row>
    <row r="122" spans="1:11" ht="18" customHeight="1" x14ac:dyDescent="0.25">
      <c r="A122" s="353"/>
      <c r="B122" s="354"/>
      <c r="C122" s="347"/>
      <c r="D122" s="349"/>
      <c r="E122" s="350"/>
      <c r="F122" s="23" t="s">
        <v>26</v>
      </c>
      <c r="G122" s="48">
        <v>5</v>
      </c>
    </row>
    <row r="123" spans="1:11" ht="18" customHeight="1" x14ac:dyDescent="0.25">
      <c r="A123" s="353"/>
      <c r="B123" s="354"/>
      <c r="C123" s="347"/>
      <c r="D123" s="349"/>
      <c r="E123" s="350"/>
      <c r="F123" s="24" t="s">
        <v>27</v>
      </c>
      <c r="G123" s="48"/>
    </row>
    <row r="124" spans="1:11" ht="18" customHeight="1" x14ac:dyDescent="0.25">
      <c r="A124" s="353"/>
      <c r="B124" s="354"/>
      <c r="C124" s="347"/>
      <c r="D124" s="349"/>
      <c r="E124" s="350"/>
      <c r="F124" s="25" t="s">
        <v>22</v>
      </c>
      <c r="G124" s="48"/>
    </row>
    <row r="125" spans="1:11" ht="18" customHeight="1" x14ac:dyDescent="0.25">
      <c r="A125" s="353"/>
      <c r="B125" s="354"/>
      <c r="C125" s="347"/>
      <c r="D125" s="349"/>
      <c r="E125" s="351" t="s">
        <v>42</v>
      </c>
      <c r="F125" s="22" t="s">
        <v>21</v>
      </c>
      <c r="G125" s="48"/>
    </row>
    <row r="126" spans="1:11" ht="18" customHeight="1" x14ac:dyDescent="0.25">
      <c r="A126" s="353"/>
      <c r="B126" s="354"/>
      <c r="C126" s="347"/>
      <c r="D126" s="349"/>
      <c r="E126" s="351"/>
      <c r="F126" s="23" t="s">
        <v>26</v>
      </c>
      <c r="G126" s="48"/>
    </row>
    <row r="127" spans="1:11" ht="18" customHeight="1" x14ac:dyDescent="0.25">
      <c r="A127" s="353"/>
      <c r="B127" s="354"/>
      <c r="C127" s="347"/>
      <c r="D127" s="349"/>
      <c r="E127" s="351"/>
      <c r="F127" s="24" t="s">
        <v>27</v>
      </c>
      <c r="G127" s="48"/>
    </row>
    <row r="128" spans="1:11" ht="18" customHeight="1" x14ac:dyDescent="0.25">
      <c r="A128" s="353"/>
      <c r="B128" s="354"/>
      <c r="C128" s="347"/>
      <c r="D128" s="349"/>
      <c r="E128" s="351"/>
      <c r="F128" s="25" t="s">
        <v>22</v>
      </c>
      <c r="G128" s="48"/>
    </row>
    <row r="129" spans="1:15" ht="18" customHeight="1" x14ac:dyDescent="0.25">
      <c r="A129" s="353"/>
      <c r="B129" s="354"/>
      <c r="C129" s="347"/>
      <c r="D129" s="358" t="s">
        <v>19</v>
      </c>
      <c r="E129" s="359" t="s">
        <v>23</v>
      </c>
      <c r="F129" s="22" t="s">
        <v>21</v>
      </c>
      <c r="G129" s="48">
        <v>6</v>
      </c>
    </row>
    <row r="130" spans="1:15" ht="18" customHeight="1" x14ac:dyDescent="0.25">
      <c r="A130" s="353"/>
      <c r="B130" s="354"/>
      <c r="C130" s="347"/>
      <c r="D130" s="358"/>
      <c r="E130" s="359"/>
      <c r="F130" s="23" t="s">
        <v>26</v>
      </c>
      <c r="G130" s="48">
        <v>1</v>
      </c>
    </row>
    <row r="131" spans="1:15" ht="18" customHeight="1" x14ac:dyDescent="0.25">
      <c r="A131" s="353"/>
      <c r="B131" s="354"/>
      <c r="C131" s="347"/>
      <c r="D131" s="358"/>
      <c r="E131" s="359"/>
      <c r="F131" s="24" t="s">
        <v>27</v>
      </c>
      <c r="G131" s="48"/>
    </row>
    <row r="132" spans="1:15" ht="18" customHeight="1" x14ac:dyDescent="0.25">
      <c r="A132" s="353"/>
      <c r="B132" s="354"/>
      <c r="C132" s="347"/>
      <c r="D132" s="358"/>
      <c r="E132" s="359"/>
      <c r="F132" s="25" t="s">
        <v>22</v>
      </c>
      <c r="G132" s="48"/>
    </row>
    <row r="133" spans="1:15" ht="18" customHeight="1" x14ac:dyDescent="0.25">
      <c r="A133" s="353"/>
      <c r="B133" s="354"/>
      <c r="C133" s="347"/>
      <c r="D133" s="358"/>
      <c r="E133" s="360" t="s">
        <v>24</v>
      </c>
      <c r="F133" s="22" t="s">
        <v>21</v>
      </c>
      <c r="G133" s="48">
        <v>8</v>
      </c>
    </row>
    <row r="134" spans="1:15" ht="18" customHeight="1" x14ac:dyDescent="0.25">
      <c r="A134" s="353"/>
      <c r="B134" s="354"/>
      <c r="C134" s="347"/>
      <c r="D134" s="358"/>
      <c r="E134" s="360"/>
      <c r="F134" s="23" t="s">
        <v>26</v>
      </c>
      <c r="G134" s="48">
        <v>4</v>
      </c>
    </row>
    <row r="135" spans="1:15" ht="18" customHeight="1" x14ac:dyDescent="0.25">
      <c r="A135" s="353"/>
      <c r="B135" s="354"/>
      <c r="C135" s="347"/>
      <c r="D135" s="358"/>
      <c r="E135" s="360"/>
      <c r="F135" s="24" t="s">
        <v>27</v>
      </c>
      <c r="G135" s="48"/>
    </row>
    <row r="136" spans="1:15" ht="18" customHeight="1" x14ac:dyDescent="0.25">
      <c r="A136" s="353"/>
      <c r="B136" s="354"/>
      <c r="C136" s="347"/>
      <c r="D136" s="358"/>
      <c r="E136" s="360"/>
      <c r="F136" s="25" t="s">
        <v>22</v>
      </c>
      <c r="G136" s="48">
        <v>2</v>
      </c>
    </row>
    <row r="137" spans="1:15" ht="18" customHeight="1" x14ac:dyDescent="0.25">
      <c r="A137" s="353"/>
      <c r="B137" s="354"/>
      <c r="C137" s="347"/>
      <c r="D137" s="358"/>
      <c r="E137" s="347" t="s">
        <v>25</v>
      </c>
      <c r="F137" s="22" t="s">
        <v>21</v>
      </c>
      <c r="G137" s="48"/>
    </row>
    <row r="138" spans="1:15" ht="18" customHeight="1" x14ac:dyDescent="0.25">
      <c r="A138" s="353"/>
      <c r="B138" s="354"/>
      <c r="C138" s="347"/>
      <c r="D138" s="358"/>
      <c r="E138" s="347"/>
      <c r="F138" s="23" t="s">
        <v>26</v>
      </c>
      <c r="G138" s="48">
        <v>1</v>
      </c>
    </row>
    <row r="139" spans="1:15" ht="18" customHeight="1" x14ac:dyDescent="0.25">
      <c r="A139" s="353"/>
      <c r="B139" s="354"/>
      <c r="C139" s="347"/>
      <c r="D139" s="358"/>
      <c r="E139" s="347"/>
      <c r="F139" s="24" t="s">
        <v>27</v>
      </c>
      <c r="G139" s="48"/>
    </row>
    <row r="140" spans="1:15" ht="18" customHeight="1" x14ac:dyDescent="0.25">
      <c r="A140" s="353"/>
      <c r="B140" s="354"/>
      <c r="C140" s="347"/>
      <c r="D140" s="358"/>
      <c r="E140" s="347"/>
      <c r="F140" s="25" t="s">
        <v>22</v>
      </c>
      <c r="G140" s="48"/>
    </row>
    <row r="141" spans="1:15" ht="21" customHeight="1" x14ac:dyDescent="0.25">
      <c r="A141" s="353" t="s">
        <v>13</v>
      </c>
      <c r="B141" s="345" t="s">
        <v>144</v>
      </c>
      <c r="C141" s="357" t="s">
        <v>176</v>
      </c>
      <c r="D141" s="357"/>
      <c r="E141" s="357"/>
      <c r="F141" s="357"/>
      <c r="G141" s="41">
        <f>SUM(G142:G177)</f>
        <v>124</v>
      </c>
      <c r="H141" s="36"/>
      <c r="N141" s="1"/>
      <c r="O141" s="1"/>
    </row>
    <row r="142" spans="1:15" ht="54.75" customHeight="1" x14ac:dyDescent="0.25">
      <c r="A142" s="353"/>
      <c r="B142" s="345"/>
      <c r="C142" s="347" t="s">
        <v>33</v>
      </c>
      <c r="D142" s="346" t="s">
        <v>18</v>
      </c>
      <c r="E142" s="345" t="s">
        <v>39</v>
      </c>
      <c r="F142" s="345"/>
      <c r="G142" s="72"/>
      <c r="H142" s="37"/>
      <c r="N142" s="1"/>
      <c r="O142" s="1"/>
    </row>
    <row r="143" spans="1:15" ht="54.75" customHeight="1" x14ac:dyDescent="0.25">
      <c r="A143" s="353"/>
      <c r="B143" s="345"/>
      <c r="C143" s="347"/>
      <c r="D143" s="346"/>
      <c r="E143" s="345" t="s">
        <v>40</v>
      </c>
      <c r="F143" s="345"/>
      <c r="G143" s="73"/>
      <c r="H143" s="37"/>
      <c r="N143" s="1"/>
      <c r="O143" s="1"/>
    </row>
    <row r="144" spans="1:15" ht="54.75" customHeight="1" x14ac:dyDescent="0.25">
      <c r="A144" s="353"/>
      <c r="B144" s="345"/>
      <c r="C144" s="347"/>
      <c r="D144" s="346"/>
      <c r="E144" s="345" t="s">
        <v>38</v>
      </c>
      <c r="F144" s="345"/>
      <c r="G144" s="73"/>
      <c r="H144" s="37"/>
      <c r="N144" s="1"/>
      <c r="O144" s="1"/>
    </row>
    <row r="145" spans="1:15" ht="54.75" customHeight="1" x14ac:dyDescent="0.25">
      <c r="A145" s="353"/>
      <c r="B145" s="345"/>
      <c r="C145" s="347"/>
      <c r="D145" s="346" t="s">
        <v>19</v>
      </c>
      <c r="E145" s="345" t="s">
        <v>39</v>
      </c>
      <c r="F145" s="345"/>
      <c r="G145" s="73"/>
      <c r="H145" s="37"/>
      <c r="N145" s="1"/>
      <c r="O145" s="1"/>
    </row>
    <row r="146" spans="1:15" ht="54.75" customHeight="1" x14ac:dyDescent="0.25">
      <c r="A146" s="353"/>
      <c r="B146" s="345"/>
      <c r="C146" s="347"/>
      <c r="D146" s="346"/>
      <c r="E146" s="345" t="s">
        <v>40</v>
      </c>
      <c r="F146" s="345"/>
      <c r="G146" s="73"/>
      <c r="H146" s="37"/>
      <c r="N146" s="1"/>
      <c r="O146" s="1"/>
    </row>
    <row r="147" spans="1:15" ht="54.75" customHeight="1" x14ac:dyDescent="0.25">
      <c r="A147" s="353"/>
      <c r="B147" s="345"/>
      <c r="C147" s="347"/>
      <c r="D147" s="346"/>
      <c r="E147" s="345" t="s">
        <v>38</v>
      </c>
      <c r="F147" s="345"/>
      <c r="G147" s="73"/>
      <c r="H147" s="37"/>
      <c r="N147" s="1"/>
      <c r="O147" s="1"/>
    </row>
    <row r="148" spans="1:15" ht="54.75" customHeight="1" x14ac:dyDescent="0.25">
      <c r="A148" s="353"/>
      <c r="B148" s="345"/>
      <c r="C148" s="347" t="s">
        <v>28</v>
      </c>
      <c r="D148" s="346" t="s">
        <v>18</v>
      </c>
      <c r="E148" s="345" t="s">
        <v>39</v>
      </c>
      <c r="F148" s="345"/>
      <c r="G148" s="73">
        <v>1</v>
      </c>
      <c r="H148" s="37"/>
      <c r="N148" s="1"/>
      <c r="O148" s="1"/>
    </row>
    <row r="149" spans="1:15" ht="54.75" customHeight="1" x14ac:dyDescent="0.25">
      <c r="A149" s="353"/>
      <c r="B149" s="345"/>
      <c r="C149" s="347"/>
      <c r="D149" s="346"/>
      <c r="E149" s="345" t="s">
        <v>40</v>
      </c>
      <c r="F149" s="345"/>
      <c r="G149" s="73"/>
      <c r="H149" s="37"/>
      <c r="N149" s="1"/>
      <c r="O149" s="1"/>
    </row>
    <row r="150" spans="1:15" ht="54.75" customHeight="1" x14ac:dyDescent="0.25">
      <c r="A150" s="353"/>
      <c r="B150" s="345"/>
      <c r="C150" s="347"/>
      <c r="D150" s="346"/>
      <c r="E150" s="345" t="s">
        <v>38</v>
      </c>
      <c r="F150" s="345"/>
      <c r="G150" s="73">
        <v>1</v>
      </c>
      <c r="H150" s="37"/>
      <c r="N150" s="1"/>
      <c r="O150" s="1"/>
    </row>
    <row r="151" spans="1:15" ht="54.75" customHeight="1" x14ac:dyDescent="0.25">
      <c r="A151" s="353"/>
      <c r="B151" s="345"/>
      <c r="C151" s="347"/>
      <c r="D151" s="346" t="s">
        <v>19</v>
      </c>
      <c r="E151" s="345" t="s">
        <v>39</v>
      </c>
      <c r="F151" s="345"/>
      <c r="G151" s="73"/>
      <c r="H151" s="37"/>
      <c r="N151" s="1"/>
      <c r="O151" s="1"/>
    </row>
    <row r="152" spans="1:15" ht="54.75" customHeight="1" x14ac:dyDescent="0.25">
      <c r="A152" s="353"/>
      <c r="B152" s="345"/>
      <c r="C152" s="347"/>
      <c r="D152" s="346"/>
      <c r="E152" s="345" t="s">
        <v>40</v>
      </c>
      <c r="F152" s="345"/>
      <c r="G152" s="73"/>
      <c r="H152" s="37"/>
      <c r="N152" s="1"/>
      <c r="O152" s="1"/>
    </row>
    <row r="153" spans="1:15" ht="54.75" customHeight="1" x14ac:dyDescent="0.25">
      <c r="A153" s="353"/>
      <c r="B153" s="345"/>
      <c r="C153" s="347"/>
      <c r="D153" s="346"/>
      <c r="E153" s="345" t="s">
        <v>38</v>
      </c>
      <c r="F153" s="345"/>
      <c r="G153" s="73"/>
      <c r="H153" s="37"/>
      <c r="N153" s="1"/>
      <c r="O153" s="1"/>
    </row>
    <row r="154" spans="1:15" ht="54.75" customHeight="1" x14ac:dyDescent="0.25">
      <c r="A154" s="353"/>
      <c r="B154" s="345"/>
      <c r="C154" s="347" t="s">
        <v>29</v>
      </c>
      <c r="D154" s="346" t="s">
        <v>18</v>
      </c>
      <c r="E154" s="345" t="s">
        <v>39</v>
      </c>
      <c r="F154" s="345"/>
      <c r="G154" s="73"/>
      <c r="H154" s="37"/>
      <c r="N154" s="1"/>
      <c r="O154" s="1"/>
    </row>
    <row r="155" spans="1:15" ht="54.75" customHeight="1" x14ac:dyDescent="0.25">
      <c r="A155" s="353"/>
      <c r="B155" s="345"/>
      <c r="C155" s="347"/>
      <c r="D155" s="346"/>
      <c r="E155" s="345" t="s">
        <v>40</v>
      </c>
      <c r="F155" s="345"/>
      <c r="G155" s="73"/>
      <c r="H155" s="37"/>
      <c r="N155" s="1"/>
      <c r="O155" s="1"/>
    </row>
    <row r="156" spans="1:15" ht="54.75" customHeight="1" x14ac:dyDescent="0.25">
      <c r="A156" s="353"/>
      <c r="B156" s="345"/>
      <c r="C156" s="347"/>
      <c r="D156" s="346"/>
      <c r="E156" s="345" t="s">
        <v>38</v>
      </c>
      <c r="F156" s="345"/>
      <c r="G156" s="73">
        <v>4</v>
      </c>
      <c r="H156" s="37"/>
      <c r="N156" s="1"/>
      <c r="O156" s="1"/>
    </row>
    <row r="157" spans="1:15" ht="54.75" customHeight="1" x14ac:dyDescent="0.25">
      <c r="A157" s="353"/>
      <c r="B157" s="345"/>
      <c r="C157" s="347"/>
      <c r="D157" s="346" t="s">
        <v>19</v>
      </c>
      <c r="E157" s="345" t="s">
        <v>39</v>
      </c>
      <c r="F157" s="345"/>
      <c r="G157" s="73">
        <v>2</v>
      </c>
      <c r="H157" s="37"/>
    </row>
    <row r="158" spans="1:15" ht="54.75" customHeight="1" x14ac:dyDescent="0.25">
      <c r="A158" s="353"/>
      <c r="B158" s="345"/>
      <c r="C158" s="347"/>
      <c r="D158" s="346"/>
      <c r="E158" s="345" t="s">
        <v>40</v>
      </c>
      <c r="F158" s="345"/>
      <c r="G158" s="73"/>
      <c r="H158" s="37"/>
    </row>
    <row r="159" spans="1:15" ht="54.75" customHeight="1" x14ac:dyDescent="0.25">
      <c r="A159" s="353"/>
      <c r="B159" s="345"/>
      <c r="C159" s="347"/>
      <c r="D159" s="346"/>
      <c r="E159" s="345" t="s">
        <v>38</v>
      </c>
      <c r="F159" s="345"/>
      <c r="G159" s="73">
        <v>4</v>
      </c>
      <c r="H159" s="37"/>
    </row>
    <row r="160" spans="1:15" ht="54.75" customHeight="1" x14ac:dyDescent="0.25">
      <c r="A160" s="353"/>
      <c r="B160" s="345"/>
      <c r="C160" s="347" t="s">
        <v>77</v>
      </c>
      <c r="D160" s="346" t="s">
        <v>18</v>
      </c>
      <c r="E160" s="345" t="s">
        <v>39</v>
      </c>
      <c r="F160" s="345"/>
      <c r="G160" s="73">
        <v>3</v>
      </c>
      <c r="H160" s="37"/>
    </row>
    <row r="161" spans="1:8" ht="54.75" customHeight="1" x14ac:dyDescent="0.25">
      <c r="A161" s="353"/>
      <c r="B161" s="345"/>
      <c r="C161" s="347"/>
      <c r="D161" s="346"/>
      <c r="E161" s="345" t="s">
        <v>40</v>
      </c>
      <c r="F161" s="345"/>
      <c r="G161" s="73"/>
      <c r="H161" s="37"/>
    </row>
    <row r="162" spans="1:8" ht="54.75" customHeight="1" x14ac:dyDescent="0.25">
      <c r="A162" s="353"/>
      <c r="B162" s="345"/>
      <c r="C162" s="347"/>
      <c r="D162" s="346"/>
      <c r="E162" s="345" t="s">
        <v>38</v>
      </c>
      <c r="F162" s="345"/>
      <c r="G162" s="73">
        <v>10</v>
      </c>
      <c r="H162" s="37"/>
    </row>
    <row r="163" spans="1:8" ht="54.75" customHeight="1" x14ac:dyDescent="0.25">
      <c r="A163" s="353"/>
      <c r="B163" s="345"/>
      <c r="C163" s="347"/>
      <c r="D163" s="346" t="s">
        <v>19</v>
      </c>
      <c r="E163" s="345" t="s">
        <v>39</v>
      </c>
      <c r="F163" s="345"/>
      <c r="G163" s="73">
        <v>4</v>
      </c>
      <c r="H163" s="37"/>
    </row>
    <row r="164" spans="1:8" ht="54.75" customHeight="1" x14ac:dyDescent="0.25">
      <c r="A164" s="353"/>
      <c r="B164" s="345"/>
      <c r="C164" s="347"/>
      <c r="D164" s="346"/>
      <c r="E164" s="345" t="s">
        <v>40</v>
      </c>
      <c r="F164" s="345"/>
      <c r="G164" s="73"/>
      <c r="H164" s="37"/>
    </row>
    <row r="165" spans="1:8" ht="54.75" customHeight="1" x14ac:dyDescent="0.25">
      <c r="A165" s="353"/>
      <c r="B165" s="345"/>
      <c r="C165" s="347"/>
      <c r="D165" s="346"/>
      <c r="E165" s="345" t="s">
        <v>38</v>
      </c>
      <c r="F165" s="345"/>
      <c r="G165" s="73">
        <v>13</v>
      </c>
      <c r="H165" s="37"/>
    </row>
    <row r="166" spans="1:8" ht="54.75" customHeight="1" x14ac:dyDescent="0.25">
      <c r="A166" s="353"/>
      <c r="B166" s="345"/>
      <c r="C166" s="347" t="s">
        <v>78</v>
      </c>
      <c r="D166" s="346" t="s">
        <v>18</v>
      </c>
      <c r="E166" s="345" t="s">
        <v>39</v>
      </c>
      <c r="F166" s="345"/>
      <c r="G166" s="73">
        <v>1</v>
      </c>
      <c r="H166" s="37"/>
    </row>
    <row r="167" spans="1:8" ht="54.75" customHeight="1" x14ac:dyDescent="0.25">
      <c r="A167" s="353"/>
      <c r="B167" s="345"/>
      <c r="C167" s="347"/>
      <c r="D167" s="346"/>
      <c r="E167" s="345" t="s">
        <v>40</v>
      </c>
      <c r="F167" s="345"/>
      <c r="G167" s="73"/>
      <c r="H167" s="37"/>
    </row>
    <row r="168" spans="1:8" ht="54.75" customHeight="1" x14ac:dyDescent="0.25">
      <c r="A168" s="353"/>
      <c r="B168" s="345"/>
      <c r="C168" s="347"/>
      <c r="D168" s="346"/>
      <c r="E168" s="345" t="s">
        <v>38</v>
      </c>
      <c r="F168" s="345"/>
      <c r="G168" s="73">
        <v>22</v>
      </c>
      <c r="H168" s="37"/>
    </row>
    <row r="169" spans="1:8" ht="54.75" customHeight="1" x14ac:dyDescent="0.25">
      <c r="A169" s="353"/>
      <c r="B169" s="345"/>
      <c r="C169" s="347"/>
      <c r="D169" s="346" t="s">
        <v>19</v>
      </c>
      <c r="E169" s="345" t="s">
        <v>39</v>
      </c>
      <c r="F169" s="345"/>
      <c r="G169" s="73">
        <v>1</v>
      </c>
      <c r="H169" s="37"/>
    </row>
    <row r="170" spans="1:8" ht="54.75" customHeight="1" x14ac:dyDescent="0.25">
      <c r="A170" s="353"/>
      <c r="B170" s="345"/>
      <c r="C170" s="347"/>
      <c r="D170" s="346"/>
      <c r="E170" s="345" t="s">
        <v>40</v>
      </c>
      <c r="F170" s="345"/>
      <c r="G170" s="73"/>
      <c r="H170" s="37"/>
    </row>
    <row r="171" spans="1:8" ht="54.75" customHeight="1" x14ac:dyDescent="0.25">
      <c r="A171" s="353"/>
      <c r="B171" s="345"/>
      <c r="C171" s="347"/>
      <c r="D171" s="346"/>
      <c r="E171" s="345" t="s">
        <v>38</v>
      </c>
      <c r="F171" s="345"/>
      <c r="G171" s="73">
        <v>15</v>
      </c>
      <c r="H171" s="37"/>
    </row>
    <row r="172" spans="1:8" ht="54.75" customHeight="1" x14ac:dyDescent="0.25">
      <c r="A172" s="353"/>
      <c r="B172" s="345"/>
      <c r="C172" s="347" t="s">
        <v>140</v>
      </c>
      <c r="D172" s="346" t="s">
        <v>18</v>
      </c>
      <c r="E172" s="345" t="s">
        <v>39</v>
      </c>
      <c r="F172" s="345"/>
      <c r="G172" s="73"/>
      <c r="H172" s="36"/>
    </row>
    <row r="173" spans="1:8" ht="54.75" customHeight="1" x14ac:dyDescent="0.25">
      <c r="A173" s="353"/>
      <c r="B173" s="345"/>
      <c r="C173" s="347"/>
      <c r="D173" s="346"/>
      <c r="E173" s="345" t="s">
        <v>40</v>
      </c>
      <c r="F173" s="345"/>
      <c r="G173" s="73"/>
      <c r="H173" s="36"/>
    </row>
    <row r="174" spans="1:8" ht="54.75" customHeight="1" x14ac:dyDescent="0.25">
      <c r="A174" s="353"/>
      <c r="B174" s="345"/>
      <c r="C174" s="347"/>
      <c r="D174" s="346"/>
      <c r="E174" s="345" t="s">
        <v>38</v>
      </c>
      <c r="F174" s="345"/>
      <c r="G174" s="73">
        <v>24</v>
      </c>
      <c r="H174" s="36"/>
    </row>
    <row r="175" spans="1:8" ht="54.75" customHeight="1" x14ac:dyDescent="0.25">
      <c r="A175" s="353"/>
      <c r="B175" s="345"/>
      <c r="C175" s="347"/>
      <c r="D175" s="346" t="s">
        <v>19</v>
      </c>
      <c r="E175" s="345" t="s">
        <v>39</v>
      </c>
      <c r="F175" s="345"/>
      <c r="G175" s="73"/>
      <c r="H175" s="36"/>
    </row>
    <row r="176" spans="1:8" ht="54.75" customHeight="1" x14ac:dyDescent="0.25">
      <c r="A176" s="353"/>
      <c r="B176" s="345"/>
      <c r="C176" s="347"/>
      <c r="D176" s="346"/>
      <c r="E176" s="345" t="s">
        <v>40</v>
      </c>
      <c r="F176" s="345"/>
      <c r="G176" s="73"/>
      <c r="H176" s="36"/>
    </row>
    <row r="177" spans="1:15" ht="54.75" customHeight="1" x14ac:dyDescent="0.25">
      <c r="A177" s="353"/>
      <c r="B177" s="345"/>
      <c r="C177" s="347"/>
      <c r="D177" s="346"/>
      <c r="E177" s="345" t="s">
        <v>38</v>
      </c>
      <c r="F177" s="345"/>
      <c r="G177" s="73">
        <v>19</v>
      </c>
      <c r="H177" s="36"/>
    </row>
    <row r="178" spans="1:15" ht="20.25" customHeight="1" x14ac:dyDescent="0.25">
      <c r="A178" s="353"/>
      <c r="B178" s="345"/>
      <c r="C178" s="357" t="s">
        <v>141</v>
      </c>
      <c r="D178" s="357"/>
      <c r="E178" s="357"/>
      <c r="F178" s="357"/>
      <c r="G178" s="41">
        <f>SUM(G179:G214)</f>
        <v>36</v>
      </c>
      <c r="H178" s="36"/>
      <c r="I178" s="26"/>
      <c r="J178" s="26"/>
      <c r="K178" s="26"/>
      <c r="L178" s="27"/>
      <c r="M178" s="27"/>
      <c r="N178" s="26"/>
    </row>
    <row r="179" spans="1:15" ht="54.75" customHeight="1" x14ac:dyDescent="0.25">
      <c r="A179" s="353"/>
      <c r="B179" s="345"/>
      <c r="C179" s="347" t="s">
        <v>33</v>
      </c>
      <c r="D179" s="346" t="s">
        <v>18</v>
      </c>
      <c r="E179" s="345" t="s">
        <v>39</v>
      </c>
      <c r="F179" s="345"/>
      <c r="G179" s="72"/>
      <c r="H179" s="36"/>
      <c r="N179" s="26"/>
    </row>
    <row r="180" spans="1:15" ht="54.75" customHeight="1" x14ac:dyDescent="0.25">
      <c r="A180" s="353"/>
      <c r="B180" s="345"/>
      <c r="C180" s="347"/>
      <c r="D180" s="346"/>
      <c r="E180" s="345" t="s">
        <v>40</v>
      </c>
      <c r="F180" s="345"/>
      <c r="G180" s="73"/>
      <c r="H180" s="36"/>
    </row>
    <row r="181" spans="1:15" ht="54.75" customHeight="1" x14ac:dyDescent="0.25">
      <c r="A181" s="353"/>
      <c r="B181" s="345"/>
      <c r="C181" s="347"/>
      <c r="D181" s="346"/>
      <c r="E181" s="345" t="s">
        <v>38</v>
      </c>
      <c r="F181" s="345"/>
      <c r="G181" s="73"/>
    </row>
    <row r="182" spans="1:15" ht="54.75" customHeight="1" x14ac:dyDescent="0.25">
      <c r="A182" s="353"/>
      <c r="B182" s="345"/>
      <c r="C182" s="347"/>
      <c r="D182" s="346" t="s">
        <v>19</v>
      </c>
      <c r="E182" s="345" t="s">
        <v>39</v>
      </c>
      <c r="F182" s="345"/>
      <c r="G182" s="73"/>
    </row>
    <row r="183" spans="1:15" ht="54.75" customHeight="1" x14ac:dyDescent="0.25">
      <c r="A183" s="353"/>
      <c r="B183" s="345"/>
      <c r="C183" s="347"/>
      <c r="D183" s="346"/>
      <c r="E183" s="345" t="s">
        <v>40</v>
      </c>
      <c r="F183" s="345"/>
      <c r="G183" s="73"/>
    </row>
    <row r="184" spans="1:15" s="36" customFormat="1" ht="54.75" customHeight="1" x14ac:dyDescent="0.25">
      <c r="A184" s="353"/>
      <c r="B184" s="345"/>
      <c r="C184" s="347"/>
      <c r="D184" s="346"/>
      <c r="E184" s="345" t="s">
        <v>38</v>
      </c>
      <c r="F184" s="345"/>
      <c r="G184" s="73"/>
      <c r="N184" s="2"/>
      <c r="O184" s="2"/>
    </row>
    <row r="185" spans="1:15" s="36" customFormat="1" ht="54.75" customHeight="1" x14ac:dyDescent="0.25">
      <c r="A185" s="353"/>
      <c r="B185" s="345"/>
      <c r="C185" s="347" t="s">
        <v>28</v>
      </c>
      <c r="D185" s="346" t="s">
        <v>18</v>
      </c>
      <c r="E185" s="345" t="s">
        <v>39</v>
      </c>
      <c r="F185" s="345"/>
      <c r="G185" s="73"/>
      <c r="N185" s="2"/>
      <c r="O185" s="2"/>
    </row>
    <row r="186" spans="1:15" s="36" customFormat="1" ht="54.75" customHeight="1" x14ac:dyDescent="0.25">
      <c r="A186" s="353"/>
      <c r="B186" s="345"/>
      <c r="C186" s="347"/>
      <c r="D186" s="346"/>
      <c r="E186" s="345" t="s">
        <v>40</v>
      </c>
      <c r="F186" s="345"/>
      <c r="G186" s="73"/>
      <c r="N186" s="2"/>
      <c r="O186" s="2"/>
    </row>
    <row r="187" spans="1:15" s="36" customFormat="1" ht="54.75" customHeight="1" x14ac:dyDescent="0.25">
      <c r="A187" s="353"/>
      <c r="B187" s="345"/>
      <c r="C187" s="347"/>
      <c r="D187" s="346"/>
      <c r="E187" s="345" t="s">
        <v>38</v>
      </c>
      <c r="F187" s="345"/>
      <c r="G187" s="73"/>
      <c r="N187" s="2"/>
      <c r="O187" s="2"/>
    </row>
    <row r="188" spans="1:15" s="36" customFormat="1" ht="54.75" customHeight="1" x14ac:dyDescent="0.25">
      <c r="A188" s="353"/>
      <c r="B188" s="345"/>
      <c r="C188" s="347"/>
      <c r="D188" s="346" t="s">
        <v>19</v>
      </c>
      <c r="E188" s="345" t="s">
        <v>39</v>
      </c>
      <c r="F188" s="345"/>
      <c r="G188" s="73"/>
      <c r="N188" s="2"/>
      <c r="O188" s="2"/>
    </row>
    <row r="189" spans="1:15" s="36" customFormat="1" ht="54.75" customHeight="1" x14ac:dyDescent="0.25">
      <c r="A189" s="353"/>
      <c r="B189" s="345"/>
      <c r="C189" s="347"/>
      <c r="D189" s="346"/>
      <c r="E189" s="345" t="s">
        <v>40</v>
      </c>
      <c r="F189" s="345"/>
      <c r="G189" s="73"/>
      <c r="N189" s="2"/>
      <c r="O189" s="2"/>
    </row>
    <row r="190" spans="1:15" s="36" customFormat="1" ht="54.75" customHeight="1" x14ac:dyDescent="0.25">
      <c r="A190" s="353"/>
      <c r="B190" s="345"/>
      <c r="C190" s="347"/>
      <c r="D190" s="346"/>
      <c r="E190" s="345" t="s">
        <v>38</v>
      </c>
      <c r="F190" s="345"/>
      <c r="G190" s="73"/>
      <c r="N190" s="2"/>
      <c r="O190" s="2"/>
    </row>
    <row r="191" spans="1:15" s="36" customFormat="1" ht="54.75" customHeight="1" x14ac:dyDescent="0.25">
      <c r="A191" s="353"/>
      <c r="B191" s="345"/>
      <c r="C191" s="347" t="s">
        <v>29</v>
      </c>
      <c r="D191" s="346" t="s">
        <v>18</v>
      </c>
      <c r="E191" s="345" t="s">
        <v>39</v>
      </c>
      <c r="F191" s="345"/>
      <c r="G191" s="73"/>
      <c r="N191" s="2"/>
      <c r="O191" s="2"/>
    </row>
    <row r="192" spans="1:15" s="36" customFormat="1" ht="54.75" customHeight="1" x14ac:dyDescent="0.25">
      <c r="A192" s="353"/>
      <c r="B192" s="345"/>
      <c r="C192" s="347"/>
      <c r="D192" s="346"/>
      <c r="E192" s="345" t="s">
        <v>40</v>
      </c>
      <c r="F192" s="345"/>
      <c r="G192" s="73"/>
      <c r="N192" s="2"/>
      <c r="O192" s="2"/>
    </row>
    <row r="193" spans="1:15" s="36" customFormat="1" ht="54.75" customHeight="1" x14ac:dyDescent="0.25">
      <c r="A193" s="353"/>
      <c r="B193" s="345"/>
      <c r="C193" s="347"/>
      <c r="D193" s="346"/>
      <c r="E193" s="345" t="s">
        <v>38</v>
      </c>
      <c r="F193" s="345"/>
      <c r="G193" s="73">
        <v>1</v>
      </c>
      <c r="N193" s="2"/>
      <c r="O193" s="2"/>
    </row>
    <row r="194" spans="1:15" s="36" customFormat="1" ht="54.75" customHeight="1" x14ac:dyDescent="0.25">
      <c r="A194" s="353"/>
      <c r="B194" s="345"/>
      <c r="C194" s="347"/>
      <c r="D194" s="346" t="s">
        <v>19</v>
      </c>
      <c r="E194" s="345" t="s">
        <v>39</v>
      </c>
      <c r="F194" s="345"/>
      <c r="G194" s="73"/>
      <c r="N194" s="2"/>
      <c r="O194" s="2"/>
    </row>
    <row r="195" spans="1:15" s="36" customFormat="1" ht="54.75" customHeight="1" x14ac:dyDescent="0.25">
      <c r="A195" s="353"/>
      <c r="B195" s="345"/>
      <c r="C195" s="347"/>
      <c r="D195" s="346"/>
      <c r="E195" s="345" t="s">
        <v>40</v>
      </c>
      <c r="F195" s="345"/>
      <c r="G195" s="73"/>
      <c r="N195" s="2"/>
      <c r="O195" s="2"/>
    </row>
    <row r="196" spans="1:15" s="36" customFormat="1" ht="54.75" customHeight="1" x14ac:dyDescent="0.25">
      <c r="A196" s="353"/>
      <c r="B196" s="345"/>
      <c r="C196" s="347"/>
      <c r="D196" s="346"/>
      <c r="E196" s="345" t="s">
        <v>38</v>
      </c>
      <c r="F196" s="345"/>
      <c r="G196" s="73"/>
      <c r="N196" s="2"/>
      <c r="O196" s="2"/>
    </row>
    <row r="197" spans="1:15" s="36" customFormat="1" ht="54.75" customHeight="1" x14ac:dyDescent="0.25">
      <c r="A197" s="353"/>
      <c r="B197" s="345"/>
      <c r="C197" s="347" t="s">
        <v>77</v>
      </c>
      <c r="D197" s="346" t="s">
        <v>18</v>
      </c>
      <c r="E197" s="345" t="s">
        <v>39</v>
      </c>
      <c r="F197" s="345"/>
      <c r="G197" s="73"/>
      <c r="N197" s="2"/>
      <c r="O197" s="2"/>
    </row>
    <row r="198" spans="1:15" s="36" customFormat="1" ht="54.75" customHeight="1" x14ac:dyDescent="0.25">
      <c r="A198" s="353"/>
      <c r="B198" s="345"/>
      <c r="C198" s="347"/>
      <c r="D198" s="346"/>
      <c r="E198" s="345" t="s">
        <v>40</v>
      </c>
      <c r="F198" s="345"/>
      <c r="G198" s="73"/>
      <c r="N198" s="2"/>
      <c r="O198" s="2"/>
    </row>
    <row r="199" spans="1:15" s="36" customFormat="1" ht="54.75" customHeight="1" x14ac:dyDescent="0.25">
      <c r="A199" s="353"/>
      <c r="B199" s="345"/>
      <c r="C199" s="347"/>
      <c r="D199" s="346"/>
      <c r="E199" s="345" t="s">
        <v>38</v>
      </c>
      <c r="F199" s="345"/>
      <c r="G199" s="73">
        <v>13</v>
      </c>
      <c r="N199" s="2"/>
      <c r="O199" s="2"/>
    </row>
    <row r="200" spans="1:15" ht="54.75" customHeight="1" x14ac:dyDescent="0.25">
      <c r="A200" s="353"/>
      <c r="B200" s="345"/>
      <c r="C200" s="347"/>
      <c r="D200" s="346" t="s">
        <v>19</v>
      </c>
      <c r="E200" s="345" t="s">
        <v>39</v>
      </c>
      <c r="F200" s="345"/>
      <c r="G200" s="73"/>
    </row>
    <row r="201" spans="1:15" ht="54.75" customHeight="1" x14ac:dyDescent="0.25">
      <c r="A201" s="353"/>
      <c r="B201" s="345"/>
      <c r="C201" s="347"/>
      <c r="D201" s="346"/>
      <c r="E201" s="345" t="s">
        <v>40</v>
      </c>
      <c r="F201" s="345"/>
      <c r="G201" s="73"/>
    </row>
    <row r="202" spans="1:15" ht="54.75" customHeight="1" x14ac:dyDescent="0.25">
      <c r="A202" s="353"/>
      <c r="B202" s="345"/>
      <c r="C202" s="347"/>
      <c r="D202" s="346"/>
      <c r="E202" s="345" t="s">
        <v>38</v>
      </c>
      <c r="F202" s="345"/>
      <c r="G202" s="73">
        <v>2</v>
      </c>
    </row>
    <row r="203" spans="1:15" ht="54.75" customHeight="1" x14ac:dyDescent="0.25">
      <c r="A203" s="353"/>
      <c r="B203" s="345"/>
      <c r="C203" s="347" t="s">
        <v>78</v>
      </c>
      <c r="D203" s="346" t="s">
        <v>18</v>
      </c>
      <c r="E203" s="345" t="s">
        <v>39</v>
      </c>
      <c r="F203" s="345"/>
      <c r="G203" s="73"/>
    </row>
    <row r="204" spans="1:15" ht="54.75" customHeight="1" x14ac:dyDescent="0.25">
      <c r="A204" s="353"/>
      <c r="B204" s="345"/>
      <c r="C204" s="347"/>
      <c r="D204" s="346"/>
      <c r="E204" s="345" t="s">
        <v>40</v>
      </c>
      <c r="F204" s="345"/>
      <c r="G204" s="73"/>
    </row>
    <row r="205" spans="1:15" ht="54.75" customHeight="1" x14ac:dyDescent="0.25">
      <c r="A205" s="353"/>
      <c r="B205" s="345"/>
      <c r="C205" s="347"/>
      <c r="D205" s="346"/>
      <c r="E205" s="345" t="s">
        <v>38</v>
      </c>
      <c r="F205" s="345"/>
      <c r="G205" s="73">
        <v>7</v>
      </c>
    </row>
    <row r="206" spans="1:15" ht="54.75" customHeight="1" x14ac:dyDescent="0.25">
      <c r="A206" s="353"/>
      <c r="B206" s="345"/>
      <c r="C206" s="347"/>
      <c r="D206" s="346" t="s">
        <v>19</v>
      </c>
      <c r="E206" s="345" t="s">
        <v>39</v>
      </c>
      <c r="F206" s="345"/>
      <c r="G206" s="73"/>
    </row>
    <row r="207" spans="1:15" ht="54.75" customHeight="1" x14ac:dyDescent="0.25">
      <c r="A207" s="353"/>
      <c r="B207" s="345"/>
      <c r="C207" s="347"/>
      <c r="D207" s="346"/>
      <c r="E207" s="345" t="s">
        <v>40</v>
      </c>
      <c r="F207" s="345"/>
      <c r="G207" s="73"/>
    </row>
    <row r="208" spans="1:15" ht="54.75" customHeight="1" x14ac:dyDescent="0.25">
      <c r="A208" s="353"/>
      <c r="B208" s="345"/>
      <c r="C208" s="347"/>
      <c r="D208" s="346"/>
      <c r="E208" s="345" t="s">
        <v>38</v>
      </c>
      <c r="F208" s="345"/>
      <c r="G208" s="73"/>
    </row>
    <row r="209" spans="1:7" ht="54.75" customHeight="1" x14ac:dyDescent="0.25">
      <c r="A209" s="353"/>
      <c r="B209" s="345"/>
      <c r="C209" s="347" t="s">
        <v>140</v>
      </c>
      <c r="D209" s="346" t="s">
        <v>18</v>
      </c>
      <c r="E209" s="345" t="s">
        <v>39</v>
      </c>
      <c r="F209" s="345"/>
      <c r="G209" s="73"/>
    </row>
    <row r="210" spans="1:7" ht="54.75" customHeight="1" x14ac:dyDescent="0.25">
      <c r="A210" s="353"/>
      <c r="B210" s="345"/>
      <c r="C210" s="347"/>
      <c r="D210" s="346"/>
      <c r="E210" s="345" t="s">
        <v>40</v>
      </c>
      <c r="F210" s="345"/>
      <c r="G210" s="73"/>
    </row>
    <row r="211" spans="1:7" ht="54.75" customHeight="1" x14ac:dyDescent="0.25">
      <c r="A211" s="353"/>
      <c r="B211" s="345"/>
      <c r="C211" s="347"/>
      <c r="D211" s="346"/>
      <c r="E211" s="345" t="s">
        <v>38</v>
      </c>
      <c r="F211" s="345"/>
      <c r="G211" s="73">
        <v>11</v>
      </c>
    </row>
    <row r="212" spans="1:7" ht="54.75" customHeight="1" x14ac:dyDescent="0.25">
      <c r="A212" s="353"/>
      <c r="B212" s="345"/>
      <c r="C212" s="347"/>
      <c r="D212" s="346" t="s">
        <v>19</v>
      </c>
      <c r="E212" s="345" t="s">
        <v>39</v>
      </c>
      <c r="F212" s="345"/>
      <c r="G212" s="73"/>
    </row>
    <row r="213" spans="1:7" ht="54.75" customHeight="1" x14ac:dyDescent="0.25">
      <c r="A213" s="353"/>
      <c r="B213" s="345"/>
      <c r="C213" s="347"/>
      <c r="D213" s="346"/>
      <c r="E213" s="345" t="s">
        <v>40</v>
      </c>
      <c r="F213" s="345"/>
      <c r="G213" s="73"/>
    </row>
    <row r="214" spans="1:7" ht="54.75" customHeight="1" x14ac:dyDescent="0.25">
      <c r="A214" s="353"/>
      <c r="B214" s="345"/>
      <c r="C214" s="347"/>
      <c r="D214" s="346"/>
      <c r="E214" s="345" t="s">
        <v>38</v>
      </c>
      <c r="F214" s="345"/>
      <c r="G214" s="73">
        <v>2</v>
      </c>
    </row>
    <row r="215" spans="1:7" ht="21.75" customHeight="1" x14ac:dyDescent="0.25">
      <c r="A215" s="353"/>
      <c r="B215" s="345"/>
      <c r="C215" s="357" t="s">
        <v>142</v>
      </c>
      <c r="D215" s="357"/>
      <c r="E215" s="357"/>
      <c r="F215" s="357"/>
      <c r="G215" s="41">
        <f>SUM(G216:G251)</f>
        <v>8</v>
      </c>
    </row>
    <row r="216" spans="1:7" ht="54.75" customHeight="1" x14ac:dyDescent="0.25">
      <c r="A216" s="353"/>
      <c r="B216" s="345"/>
      <c r="C216" s="347" t="s">
        <v>33</v>
      </c>
      <c r="D216" s="346" t="s">
        <v>18</v>
      </c>
      <c r="E216" s="345" t="s">
        <v>39</v>
      </c>
      <c r="F216" s="345"/>
      <c r="G216" s="72"/>
    </row>
    <row r="217" spans="1:7" ht="54.75" customHeight="1" x14ac:dyDescent="0.25">
      <c r="A217" s="353"/>
      <c r="B217" s="345"/>
      <c r="C217" s="347"/>
      <c r="D217" s="346"/>
      <c r="E217" s="345" t="s">
        <v>40</v>
      </c>
      <c r="F217" s="345"/>
      <c r="G217" s="73"/>
    </row>
    <row r="218" spans="1:7" ht="54.75" customHeight="1" x14ac:dyDescent="0.25">
      <c r="A218" s="353"/>
      <c r="B218" s="345"/>
      <c r="C218" s="347"/>
      <c r="D218" s="346"/>
      <c r="E218" s="345" t="s">
        <v>38</v>
      </c>
      <c r="F218" s="345"/>
      <c r="G218" s="73"/>
    </row>
    <row r="219" spans="1:7" ht="54.75" customHeight="1" x14ac:dyDescent="0.25">
      <c r="A219" s="353"/>
      <c r="B219" s="345"/>
      <c r="C219" s="347"/>
      <c r="D219" s="346" t="s">
        <v>19</v>
      </c>
      <c r="E219" s="345" t="s">
        <v>39</v>
      </c>
      <c r="F219" s="345"/>
      <c r="G219" s="73"/>
    </row>
    <row r="220" spans="1:7" ht="54.75" customHeight="1" x14ac:dyDescent="0.25">
      <c r="A220" s="353"/>
      <c r="B220" s="345"/>
      <c r="C220" s="347"/>
      <c r="D220" s="346"/>
      <c r="E220" s="345" t="s">
        <v>40</v>
      </c>
      <c r="F220" s="345"/>
      <c r="G220" s="73"/>
    </row>
    <row r="221" spans="1:7" ht="54.75" customHeight="1" x14ac:dyDescent="0.25">
      <c r="A221" s="353"/>
      <c r="B221" s="345"/>
      <c r="C221" s="347"/>
      <c r="D221" s="346"/>
      <c r="E221" s="345" t="s">
        <v>38</v>
      </c>
      <c r="F221" s="345"/>
      <c r="G221" s="73"/>
    </row>
    <row r="222" spans="1:7" ht="54.75" customHeight="1" x14ac:dyDescent="0.25">
      <c r="A222" s="353"/>
      <c r="B222" s="345"/>
      <c r="C222" s="347" t="s">
        <v>28</v>
      </c>
      <c r="D222" s="346" t="s">
        <v>18</v>
      </c>
      <c r="E222" s="345" t="s">
        <v>39</v>
      </c>
      <c r="F222" s="345"/>
      <c r="G222" s="73"/>
    </row>
    <row r="223" spans="1:7" ht="54.75" customHeight="1" x14ac:dyDescent="0.25">
      <c r="A223" s="353"/>
      <c r="B223" s="345"/>
      <c r="C223" s="347"/>
      <c r="D223" s="346"/>
      <c r="E223" s="345" t="s">
        <v>40</v>
      </c>
      <c r="F223" s="345"/>
      <c r="G223" s="73"/>
    </row>
    <row r="224" spans="1:7" ht="54.75" customHeight="1" x14ac:dyDescent="0.25">
      <c r="A224" s="353"/>
      <c r="B224" s="345"/>
      <c r="C224" s="347"/>
      <c r="D224" s="346"/>
      <c r="E224" s="345" t="s">
        <v>38</v>
      </c>
      <c r="F224" s="345"/>
      <c r="G224" s="73"/>
    </row>
    <row r="225" spans="1:7" ht="54.75" customHeight="1" x14ac:dyDescent="0.25">
      <c r="A225" s="353"/>
      <c r="B225" s="345"/>
      <c r="C225" s="347"/>
      <c r="D225" s="346" t="s">
        <v>19</v>
      </c>
      <c r="E225" s="345" t="s">
        <v>39</v>
      </c>
      <c r="F225" s="345"/>
      <c r="G225" s="73"/>
    </row>
    <row r="226" spans="1:7" ht="54.75" customHeight="1" x14ac:dyDescent="0.25">
      <c r="A226" s="353"/>
      <c r="B226" s="345"/>
      <c r="C226" s="347"/>
      <c r="D226" s="346"/>
      <c r="E226" s="345" t="s">
        <v>40</v>
      </c>
      <c r="F226" s="345"/>
      <c r="G226" s="73"/>
    </row>
    <row r="227" spans="1:7" ht="54.75" customHeight="1" x14ac:dyDescent="0.25">
      <c r="A227" s="353"/>
      <c r="B227" s="345"/>
      <c r="C227" s="347"/>
      <c r="D227" s="346"/>
      <c r="E227" s="345" t="s">
        <v>38</v>
      </c>
      <c r="F227" s="345"/>
      <c r="G227" s="73"/>
    </row>
    <row r="228" spans="1:7" ht="54.75" customHeight="1" x14ac:dyDescent="0.25">
      <c r="A228" s="353"/>
      <c r="B228" s="345"/>
      <c r="C228" s="347" t="s">
        <v>29</v>
      </c>
      <c r="D228" s="346" t="s">
        <v>18</v>
      </c>
      <c r="E228" s="345" t="s">
        <v>39</v>
      </c>
      <c r="F228" s="345"/>
      <c r="G228" s="73"/>
    </row>
    <row r="229" spans="1:7" ht="54.75" customHeight="1" x14ac:dyDescent="0.25">
      <c r="A229" s="353"/>
      <c r="B229" s="345"/>
      <c r="C229" s="347"/>
      <c r="D229" s="346"/>
      <c r="E229" s="345" t="s">
        <v>40</v>
      </c>
      <c r="F229" s="345"/>
      <c r="G229" s="73"/>
    </row>
    <row r="230" spans="1:7" ht="54.75" customHeight="1" x14ac:dyDescent="0.25">
      <c r="A230" s="353"/>
      <c r="B230" s="345"/>
      <c r="C230" s="347"/>
      <c r="D230" s="346"/>
      <c r="E230" s="345" t="s">
        <v>38</v>
      </c>
      <c r="F230" s="345"/>
      <c r="G230" s="73"/>
    </row>
    <row r="231" spans="1:7" ht="54.75" customHeight="1" x14ac:dyDescent="0.25">
      <c r="A231" s="353"/>
      <c r="B231" s="345"/>
      <c r="C231" s="347"/>
      <c r="D231" s="346" t="s">
        <v>19</v>
      </c>
      <c r="E231" s="345" t="s">
        <v>39</v>
      </c>
      <c r="F231" s="345"/>
      <c r="G231" s="73"/>
    </row>
    <row r="232" spans="1:7" ht="54.75" customHeight="1" x14ac:dyDescent="0.25">
      <c r="A232" s="353"/>
      <c r="B232" s="345"/>
      <c r="C232" s="347"/>
      <c r="D232" s="346"/>
      <c r="E232" s="345" t="s">
        <v>40</v>
      </c>
      <c r="F232" s="345"/>
      <c r="G232" s="73"/>
    </row>
    <row r="233" spans="1:7" ht="54.75" customHeight="1" x14ac:dyDescent="0.25">
      <c r="A233" s="353"/>
      <c r="B233" s="345"/>
      <c r="C233" s="347"/>
      <c r="D233" s="346"/>
      <c r="E233" s="345" t="s">
        <v>38</v>
      </c>
      <c r="F233" s="345"/>
      <c r="G233" s="73"/>
    </row>
    <row r="234" spans="1:7" ht="54.75" customHeight="1" x14ac:dyDescent="0.25">
      <c r="A234" s="353"/>
      <c r="B234" s="345"/>
      <c r="C234" s="347" t="s">
        <v>77</v>
      </c>
      <c r="D234" s="346" t="s">
        <v>18</v>
      </c>
      <c r="E234" s="345" t="s">
        <v>39</v>
      </c>
      <c r="F234" s="345"/>
      <c r="G234" s="73"/>
    </row>
    <row r="235" spans="1:7" ht="54.75" customHeight="1" x14ac:dyDescent="0.25">
      <c r="A235" s="353"/>
      <c r="B235" s="345"/>
      <c r="C235" s="347"/>
      <c r="D235" s="346"/>
      <c r="E235" s="345" t="s">
        <v>40</v>
      </c>
      <c r="F235" s="345"/>
      <c r="G235" s="73"/>
    </row>
    <row r="236" spans="1:7" ht="54.75" customHeight="1" x14ac:dyDescent="0.25">
      <c r="A236" s="353"/>
      <c r="B236" s="345"/>
      <c r="C236" s="347"/>
      <c r="D236" s="346"/>
      <c r="E236" s="345" t="s">
        <v>38</v>
      </c>
      <c r="F236" s="345"/>
      <c r="G236" s="73">
        <v>4</v>
      </c>
    </row>
    <row r="237" spans="1:7" ht="54.75" customHeight="1" x14ac:dyDescent="0.25">
      <c r="A237" s="353"/>
      <c r="B237" s="345"/>
      <c r="C237" s="347"/>
      <c r="D237" s="346" t="s">
        <v>19</v>
      </c>
      <c r="E237" s="345" t="s">
        <v>39</v>
      </c>
      <c r="F237" s="345"/>
      <c r="G237" s="73"/>
    </row>
    <row r="238" spans="1:7" ht="54.75" customHeight="1" x14ac:dyDescent="0.25">
      <c r="A238" s="353"/>
      <c r="B238" s="345"/>
      <c r="C238" s="347"/>
      <c r="D238" s="346"/>
      <c r="E238" s="345" t="s">
        <v>40</v>
      </c>
      <c r="F238" s="345"/>
      <c r="G238" s="73"/>
    </row>
    <row r="239" spans="1:7" ht="54.75" customHeight="1" x14ac:dyDescent="0.25">
      <c r="A239" s="353"/>
      <c r="B239" s="345"/>
      <c r="C239" s="347"/>
      <c r="D239" s="346"/>
      <c r="E239" s="345" t="s">
        <v>38</v>
      </c>
      <c r="F239" s="345"/>
      <c r="G239" s="73">
        <v>1</v>
      </c>
    </row>
    <row r="240" spans="1:7" ht="54.75" customHeight="1" x14ac:dyDescent="0.25">
      <c r="A240" s="353"/>
      <c r="B240" s="345"/>
      <c r="C240" s="347" t="s">
        <v>78</v>
      </c>
      <c r="D240" s="346" t="s">
        <v>18</v>
      </c>
      <c r="E240" s="345" t="s">
        <v>39</v>
      </c>
      <c r="F240" s="345"/>
      <c r="G240" s="73"/>
    </row>
    <row r="241" spans="1:7" ht="54.75" customHeight="1" x14ac:dyDescent="0.25">
      <c r="A241" s="353"/>
      <c r="B241" s="345"/>
      <c r="C241" s="347"/>
      <c r="D241" s="346"/>
      <c r="E241" s="345" t="s">
        <v>40</v>
      </c>
      <c r="F241" s="345"/>
      <c r="G241" s="73"/>
    </row>
    <row r="242" spans="1:7" ht="54.75" customHeight="1" x14ac:dyDescent="0.25">
      <c r="A242" s="353"/>
      <c r="B242" s="345"/>
      <c r="C242" s="347"/>
      <c r="D242" s="346"/>
      <c r="E242" s="345" t="s">
        <v>38</v>
      </c>
      <c r="F242" s="345"/>
      <c r="G242" s="73">
        <v>1</v>
      </c>
    </row>
    <row r="243" spans="1:7" ht="54.75" customHeight="1" x14ac:dyDescent="0.25">
      <c r="A243" s="353"/>
      <c r="B243" s="345"/>
      <c r="C243" s="347"/>
      <c r="D243" s="346" t="s">
        <v>19</v>
      </c>
      <c r="E243" s="345" t="s">
        <v>39</v>
      </c>
      <c r="F243" s="345"/>
      <c r="G243" s="73"/>
    </row>
    <row r="244" spans="1:7" ht="54.75" customHeight="1" x14ac:dyDescent="0.25">
      <c r="A244" s="353"/>
      <c r="B244" s="345"/>
      <c r="C244" s="347"/>
      <c r="D244" s="346"/>
      <c r="E244" s="345" t="s">
        <v>40</v>
      </c>
      <c r="F244" s="345"/>
      <c r="G244" s="73"/>
    </row>
    <row r="245" spans="1:7" ht="54.75" customHeight="1" x14ac:dyDescent="0.25">
      <c r="A245" s="353"/>
      <c r="B245" s="345"/>
      <c r="C245" s="347"/>
      <c r="D245" s="346"/>
      <c r="E245" s="345" t="s">
        <v>38</v>
      </c>
      <c r="F245" s="345"/>
      <c r="G245" s="73"/>
    </row>
    <row r="246" spans="1:7" ht="54.75" customHeight="1" x14ac:dyDescent="0.25">
      <c r="A246" s="353"/>
      <c r="B246" s="345"/>
      <c r="C246" s="347" t="s">
        <v>140</v>
      </c>
      <c r="D246" s="346" t="s">
        <v>18</v>
      </c>
      <c r="E246" s="345" t="s">
        <v>39</v>
      </c>
      <c r="F246" s="345"/>
      <c r="G246" s="73"/>
    </row>
    <row r="247" spans="1:7" ht="54.75" customHeight="1" x14ac:dyDescent="0.25">
      <c r="A247" s="353"/>
      <c r="B247" s="345"/>
      <c r="C247" s="347"/>
      <c r="D247" s="346"/>
      <c r="E247" s="345" t="s">
        <v>40</v>
      </c>
      <c r="F247" s="345"/>
      <c r="G247" s="73"/>
    </row>
    <row r="248" spans="1:7" ht="54.75" customHeight="1" x14ac:dyDescent="0.25">
      <c r="A248" s="353"/>
      <c r="B248" s="345"/>
      <c r="C248" s="347"/>
      <c r="D248" s="346"/>
      <c r="E248" s="345" t="s">
        <v>38</v>
      </c>
      <c r="F248" s="345"/>
      <c r="G248" s="73">
        <v>1</v>
      </c>
    </row>
    <row r="249" spans="1:7" ht="54.75" customHeight="1" x14ac:dyDescent="0.25">
      <c r="A249" s="353"/>
      <c r="B249" s="345"/>
      <c r="C249" s="347"/>
      <c r="D249" s="346" t="s">
        <v>19</v>
      </c>
      <c r="E249" s="345" t="s">
        <v>39</v>
      </c>
      <c r="F249" s="345"/>
      <c r="G249" s="73"/>
    </row>
    <row r="250" spans="1:7" ht="54.75" customHeight="1" x14ac:dyDescent="0.25">
      <c r="A250" s="353"/>
      <c r="B250" s="345"/>
      <c r="C250" s="347"/>
      <c r="D250" s="346"/>
      <c r="E250" s="345" t="s">
        <v>40</v>
      </c>
      <c r="F250" s="345"/>
      <c r="G250" s="73"/>
    </row>
    <row r="251" spans="1:7" ht="54.75" customHeight="1" x14ac:dyDescent="0.25">
      <c r="A251" s="353"/>
      <c r="B251" s="345"/>
      <c r="C251" s="347"/>
      <c r="D251" s="346"/>
      <c r="E251" s="345" t="s">
        <v>38</v>
      </c>
      <c r="F251" s="345"/>
      <c r="G251" s="73">
        <v>1</v>
      </c>
    </row>
    <row r="252" spans="1:7" ht="26.25" customHeight="1" x14ac:dyDescent="0.25">
      <c r="A252" s="353"/>
      <c r="B252" s="345"/>
      <c r="C252" s="357" t="s">
        <v>143</v>
      </c>
      <c r="D252" s="357"/>
      <c r="E252" s="357"/>
      <c r="F252" s="357"/>
      <c r="G252" s="41">
        <f>SUM(G253:G288)</f>
        <v>27</v>
      </c>
    </row>
    <row r="253" spans="1:7" ht="54.75" customHeight="1" x14ac:dyDescent="0.25">
      <c r="A253" s="353"/>
      <c r="B253" s="345"/>
      <c r="C253" s="347" t="s">
        <v>33</v>
      </c>
      <c r="D253" s="346" t="s">
        <v>18</v>
      </c>
      <c r="E253" s="345" t="s">
        <v>39</v>
      </c>
      <c r="F253" s="345"/>
      <c r="G253" s="72"/>
    </row>
    <row r="254" spans="1:7" ht="54.75" customHeight="1" x14ac:dyDescent="0.25">
      <c r="A254" s="353"/>
      <c r="B254" s="345"/>
      <c r="C254" s="347"/>
      <c r="D254" s="346"/>
      <c r="E254" s="345" t="s">
        <v>40</v>
      </c>
      <c r="F254" s="345"/>
      <c r="G254" s="73"/>
    </row>
    <row r="255" spans="1:7" ht="54.75" customHeight="1" x14ac:dyDescent="0.25">
      <c r="A255" s="353"/>
      <c r="B255" s="345"/>
      <c r="C255" s="347"/>
      <c r="D255" s="346"/>
      <c r="E255" s="345" t="s">
        <v>38</v>
      </c>
      <c r="F255" s="345"/>
      <c r="G255" s="73"/>
    </row>
    <row r="256" spans="1:7" ht="54.75" customHeight="1" x14ac:dyDescent="0.25">
      <c r="A256" s="353"/>
      <c r="B256" s="345"/>
      <c r="C256" s="347"/>
      <c r="D256" s="346" t="s">
        <v>19</v>
      </c>
      <c r="E256" s="345" t="s">
        <v>39</v>
      </c>
      <c r="F256" s="345"/>
      <c r="G256" s="73"/>
    </row>
    <row r="257" spans="1:7" ht="54.75" customHeight="1" x14ac:dyDescent="0.25">
      <c r="A257" s="353"/>
      <c r="B257" s="345"/>
      <c r="C257" s="347"/>
      <c r="D257" s="346"/>
      <c r="E257" s="345" t="s">
        <v>40</v>
      </c>
      <c r="F257" s="345"/>
      <c r="G257" s="73"/>
    </row>
    <row r="258" spans="1:7" ht="54.75" customHeight="1" x14ac:dyDescent="0.25">
      <c r="A258" s="353"/>
      <c r="B258" s="345"/>
      <c r="C258" s="347"/>
      <c r="D258" s="346"/>
      <c r="E258" s="345" t="s">
        <v>38</v>
      </c>
      <c r="F258" s="345"/>
      <c r="G258" s="73"/>
    </row>
    <row r="259" spans="1:7" ht="54.75" customHeight="1" x14ac:dyDescent="0.25">
      <c r="A259" s="353"/>
      <c r="B259" s="345"/>
      <c r="C259" s="347" t="s">
        <v>28</v>
      </c>
      <c r="D259" s="346" t="s">
        <v>18</v>
      </c>
      <c r="E259" s="345" t="s">
        <v>39</v>
      </c>
      <c r="F259" s="345"/>
      <c r="G259" s="73"/>
    </row>
    <row r="260" spans="1:7" ht="54.75" customHeight="1" x14ac:dyDescent="0.25">
      <c r="A260" s="353"/>
      <c r="B260" s="345"/>
      <c r="C260" s="347"/>
      <c r="D260" s="346"/>
      <c r="E260" s="345" t="s">
        <v>40</v>
      </c>
      <c r="F260" s="345"/>
      <c r="G260" s="73"/>
    </row>
    <row r="261" spans="1:7" ht="54.75" customHeight="1" x14ac:dyDescent="0.25">
      <c r="A261" s="353"/>
      <c r="B261" s="345"/>
      <c r="C261" s="347"/>
      <c r="D261" s="346"/>
      <c r="E261" s="345" t="s">
        <v>38</v>
      </c>
      <c r="F261" s="345"/>
      <c r="G261" s="73"/>
    </row>
    <row r="262" spans="1:7" ht="54.75" customHeight="1" x14ac:dyDescent="0.25">
      <c r="A262" s="353"/>
      <c r="B262" s="345"/>
      <c r="C262" s="347"/>
      <c r="D262" s="346" t="s">
        <v>19</v>
      </c>
      <c r="E262" s="345" t="s">
        <v>39</v>
      </c>
      <c r="F262" s="345"/>
      <c r="G262" s="73"/>
    </row>
    <row r="263" spans="1:7" ht="54.75" customHeight="1" x14ac:dyDescent="0.25">
      <c r="A263" s="353"/>
      <c r="B263" s="345"/>
      <c r="C263" s="347"/>
      <c r="D263" s="346"/>
      <c r="E263" s="345" t="s">
        <v>40</v>
      </c>
      <c r="F263" s="345"/>
      <c r="G263" s="73"/>
    </row>
    <row r="264" spans="1:7" ht="54.75" customHeight="1" x14ac:dyDescent="0.25">
      <c r="A264" s="353"/>
      <c r="B264" s="345"/>
      <c r="C264" s="347"/>
      <c r="D264" s="346"/>
      <c r="E264" s="345" t="s">
        <v>38</v>
      </c>
      <c r="F264" s="345"/>
      <c r="G264" s="73"/>
    </row>
    <row r="265" spans="1:7" ht="54.75" customHeight="1" x14ac:dyDescent="0.25">
      <c r="A265" s="353"/>
      <c r="B265" s="345"/>
      <c r="C265" s="347" t="s">
        <v>29</v>
      </c>
      <c r="D265" s="346" t="s">
        <v>18</v>
      </c>
      <c r="E265" s="345" t="s">
        <v>39</v>
      </c>
      <c r="F265" s="345"/>
      <c r="G265" s="73"/>
    </row>
    <row r="266" spans="1:7" ht="54.75" customHeight="1" x14ac:dyDescent="0.25">
      <c r="A266" s="353"/>
      <c r="B266" s="345"/>
      <c r="C266" s="347"/>
      <c r="D266" s="346"/>
      <c r="E266" s="345" t="s">
        <v>40</v>
      </c>
      <c r="F266" s="345"/>
      <c r="G266" s="73"/>
    </row>
    <row r="267" spans="1:7" ht="54.75" customHeight="1" x14ac:dyDescent="0.25">
      <c r="A267" s="353"/>
      <c r="B267" s="345"/>
      <c r="C267" s="347"/>
      <c r="D267" s="346"/>
      <c r="E267" s="345" t="s">
        <v>38</v>
      </c>
      <c r="F267" s="345"/>
      <c r="G267" s="73">
        <v>1</v>
      </c>
    </row>
    <row r="268" spans="1:7" ht="54.75" customHeight="1" x14ac:dyDescent="0.25">
      <c r="A268" s="353"/>
      <c r="B268" s="345"/>
      <c r="C268" s="347"/>
      <c r="D268" s="346" t="s">
        <v>19</v>
      </c>
      <c r="E268" s="345" t="s">
        <v>39</v>
      </c>
      <c r="F268" s="345"/>
      <c r="G268" s="73"/>
    </row>
    <row r="269" spans="1:7" ht="54.75" customHeight="1" x14ac:dyDescent="0.25">
      <c r="A269" s="353"/>
      <c r="B269" s="345"/>
      <c r="C269" s="347"/>
      <c r="D269" s="346"/>
      <c r="E269" s="345" t="s">
        <v>40</v>
      </c>
      <c r="F269" s="345"/>
      <c r="G269" s="73"/>
    </row>
    <row r="270" spans="1:7" ht="54.75" customHeight="1" x14ac:dyDescent="0.25">
      <c r="A270" s="353"/>
      <c r="B270" s="345"/>
      <c r="C270" s="347"/>
      <c r="D270" s="346"/>
      <c r="E270" s="345" t="s">
        <v>38</v>
      </c>
      <c r="F270" s="345"/>
      <c r="G270" s="73"/>
    </row>
    <row r="271" spans="1:7" ht="54.75" customHeight="1" x14ac:dyDescent="0.25">
      <c r="A271" s="353"/>
      <c r="B271" s="345"/>
      <c r="C271" s="347" t="s">
        <v>77</v>
      </c>
      <c r="D271" s="346" t="s">
        <v>18</v>
      </c>
      <c r="E271" s="345" t="s">
        <v>39</v>
      </c>
      <c r="F271" s="345"/>
      <c r="G271" s="73"/>
    </row>
    <row r="272" spans="1:7" ht="54.75" customHeight="1" x14ac:dyDescent="0.25">
      <c r="A272" s="353"/>
      <c r="B272" s="345"/>
      <c r="C272" s="347"/>
      <c r="D272" s="346"/>
      <c r="E272" s="345" t="s">
        <v>40</v>
      </c>
      <c r="F272" s="345"/>
      <c r="G272" s="73"/>
    </row>
    <row r="273" spans="1:7" ht="54.75" customHeight="1" x14ac:dyDescent="0.25">
      <c r="A273" s="353"/>
      <c r="B273" s="345"/>
      <c r="C273" s="347"/>
      <c r="D273" s="346"/>
      <c r="E273" s="345" t="s">
        <v>38</v>
      </c>
      <c r="F273" s="345"/>
      <c r="G273" s="73">
        <v>10</v>
      </c>
    </row>
    <row r="274" spans="1:7" ht="54.75" customHeight="1" x14ac:dyDescent="0.25">
      <c r="A274" s="353"/>
      <c r="B274" s="345"/>
      <c r="C274" s="347"/>
      <c r="D274" s="346" t="s">
        <v>19</v>
      </c>
      <c r="E274" s="345" t="s">
        <v>39</v>
      </c>
      <c r="F274" s="345"/>
      <c r="G274" s="73"/>
    </row>
    <row r="275" spans="1:7" ht="54.75" customHeight="1" x14ac:dyDescent="0.25">
      <c r="A275" s="353"/>
      <c r="B275" s="345"/>
      <c r="C275" s="347"/>
      <c r="D275" s="346"/>
      <c r="E275" s="345" t="s">
        <v>40</v>
      </c>
      <c r="F275" s="345"/>
      <c r="G275" s="73"/>
    </row>
    <row r="276" spans="1:7" ht="54.75" customHeight="1" x14ac:dyDescent="0.25">
      <c r="A276" s="353"/>
      <c r="B276" s="345"/>
      <c r="C276" s="347"/>
      <c r="D276" s="346"/>
      <c r="E276" s="345" t="s">
        <v>38</v>
      </c>
      <c r="F276" s="345"/>
      <c r="G276" s="73">
        <v>2</v>
      </c>
    </row>
    <row r="277" spans="1:7" ht="54.75" customHeight="1" x14ac:dyDescent="0.25">
      <c r="A277" s="353"/>
      <c r="B277" s="345"/>
      <c r="C277" s="347" t="s">
        <v>78</v>
      </c>
      <c r="D277" s="346" t="s">
        <v>18</v>
      </c>
      <c r="E277" s="345" t="s">
        <v>39</v>
      </c>
      <c r="F277" s="345"/>
      <c r="G277" s="73"/>
    </row>
    <row r="278" spans="1:7" ht="54.75" customHeight="1" x14ac:dyDescent="0.25">
      <c r="A278" s="353"/>
      <c r="B278" s="345"/>
      <c r="C278" s="347"/>
      <c r="D278" s="346"/>
      <c r="E278" s="345" t="s">
        <v>40</v>
      </c>
      <c r="F278" s="345"/>
      <c r="G278" s="73"/>
    </row>
    <row r="279" spans="1:7" ht="54.75" customHeight="1" x14ac:dyDescent="0.25">
      <c r="A279" s="353"/>
      <c r="B279" s="345"/>
      <c r="C279" s="347"/>
      <c r="D279" s="346"/>
      <c r="E279" s="345" t="s">
        <v>38</v>
      </c>
      <c r="F279" s="345"/>
      <c r="G279" s="73">
        <v>6</v>
      </c>
    </row>
    <row r="280" spans="1:7" ht="54.75" customHeight="1" x14ac:dyDescent="0.25">
      <c r="A280" s="353"/>
      <c r="B280" s="345"/>
      <c r="C280" s="347"/>
      <c r="D280" s="346" t="s">
        <v>19</v>
      </c>
      <c r="E280" s="345" t="s">
        <v>39</v>
      </c>
      <c r="F280" s="345"/>
      <c r="G280" s="73"/>
    </row>
    <row r="281" spans="1:7" ht="54.75" customHeight="1" x14ac:dyDescent="0.25">
      <c r="A281" s="353"/>
      <c r="B281" s="345"/>
      <c r="C281" s="347"/>
      <c r="D281" s="346"/>
      <c r="E281" s="345" t="s">
        <v>40</v>
      </c>
      <c r="F281" s="345"/>
      <c r="G281" s="73"/>
    </row>
    <row r="282" spans="1:7" ht="54.75" customHeight="1" x14ac:dyDescent="0.25">
      <c r="A282" s="353"/>
      <c r="B282" s="345"/>
      <c r="C282" s="347"/>
      <c r="D282" s="346"/>
      <c r="E282" s="345" t="s">
        <v>38</v>
      </c>
      <c r="F282" s="345"/>
      <c r="G282" s="73"/>
    </row>
    <row r="283" spans="1:7" ht="54.75" customHeight="1" x14ac:dyDescent="0.25">
      <c r="A283" s="353"/>
      <c r="B283" s="345"/>
      <c r="C283" s="347" t="s">
        <v>140</v>
      </c>
      <c r="D283" s="346" t="s">
        <v>18</v>
      </c>
      <c r="E283" s="345" t="s">
        <v>39</v>
      </c>
      <c r="F283" s="345"/>
      <c r="G283" s="73"/>
    </row>
    <row r="284" spans="1:7" ht="54.75" customHeight="1" x14ac:dyDescent="0.25">
      <c r="A284" s="353"/>
      <c r="B284" s="345"/>
      <c r="C284" s="347"/>
      <c r="D284" s="346"/>
      <c r="E284" s="345" t="s">
        <v>40</v>
      </c>
      <c r="F284" s="345"/>
      <c r="G284" s="73"/>
    </row>
    <row r="285" spans="1:7" ht="54.75" customHeight="1" x14ac:dyDescent="0.25">
      <c r="A285" s="353"/>
      <c r="B285" s="345"/>
      <c r="C285" s="347"/>
      <c r="D285" s="346"/>
      <c r="E285" s="345" t="s">
        <v>38</v>
      </c>
      <c r="F285" s="345"/>
      <c r="G285" s="73">
        <v>6</v>
      </c>
    </row>
    <row r="286" spans="1:7" ht="54.75" customHeight="1" x14ac:dyDescent="0.25">
      <c r="A286" s="353"/>
      <c r="B286" s="345"/>
      <c r="C286" s="347"/>
      <c r="D286" s="346" t="s">
        <v>19</v>
      </c>
      <c r="E286" s="345" t="s">
        <v>39</v>
      </c>
      <c r="F286" s="345"/>
      <c r="G286" s="73"/>
    </row>
    <row r="287" spans="1:7" ht="54.75" customHeight="1" x14ac:dyDescent="0.25">
      <c r="A287" s="353"/>
      <c r="B287" s="345"/>
      <c r="C287" s="347"/>
      <c r="D287" s="346"/>
      <c r="E287" s="345" t="s">
        <v>40</v>
      </c>
      <c r="F287" s="345"/>
      <c r="G287" s="73"/>
    </row>
    <row r="288" spans="1:7" ht="54.75" customHeight="1" x14ac:dyDescent="0.25">
      <c r="A288" s="353"/>
      <c r="B288" s="345"/>
      <c r="C288" s="347"/>
      <c r="D288" s="346"/>
      <c r="E288" s="345" t="s">
        <v>38</v>
      </c>
      <c r="F288" s="345"/>
      <c r="G288" s="73">
        <v>2</v>
      </c>
    </row>
    <row r="289" spans="1:11" ht="21.75" customHeight="1" x14ac:dyDescent="0.25">
      <c r="A289" s="367" t="s">
        <v>14</v>
      </c>
      <c r="B289" s="366" t="s">
        <v>286</v>
      </c>
      <c r="C289" s="366"/>
      <c r="D289" s="356" t="s">
        <v>0</v>
      </c>
      <c r="E289" s="356"/>
      <c r="F289" s="356"/>
      <c r="G289" s="74">
        <v>36841</v>
      </c>
      <c r="I289" s="1" t="s">
        <v>3</v>
      </c>
      <c r="K289" s="40"/>
    </row>
    <row r="290" spans="1:11" x14ac:dyDescent="0.25">
      <c r="A290" s="367"/>
      <c r="B290" s="366"/>
      <c r="C290" s="366"/>
      <c r="D290" s="356" t="s">
        <v>1</v>
      </c>
      <c r="E290" s="356"/>
      <c r="F290" s="356"/>
      <c r="G290" s="74">
        <v>1834</v>
      </c>
    </row>
    <row r="291" spans="1:11" x14ac:dyDescent="0.25">
      <c r="A291" s="367"/>
      <c r="B291" s="366"/>
      <c r="C291" s="366"/>
      <c r="D291" s="356" t="s">
        <v>2</v>
      </c>
      <c r="E291" s="356"/>
      <c r="F291" s="356"/>
      <c r="G291" s="74">
        <v>432</v>
      </c>
    </row>
    <row r="292" spans="1:11" x14ac:dyDescent="0.25">
      <c r="A292" s="367"/>
      <c r="B292" s="366"/>
      <c r="C292" s="366"/>
      <c r="D292" s="356" t="s">
        <v>8</v>
      </c>
      <c r="E292" s="356"/>
      <c r="F292" s="356"/>
      <c r="G292" s="74">
        <v>968</v>
      </c>
    </row>
    <row r="293" spans="1:11" ht="20.25" customHeight="1" x14ac:dyDescent="0.25">
      <c r="A293" s="367" t="s">
        <v>37</v>
      </c>
      <c r="B293" s="138" t="s">
        <v>139</v>
      </c>
      <c r="C293" s="138"/>
      <c r="D293" s="355" t="s">
        <v>0</v>
      </c>
      <c r="E293" s="355"/>
      <c r="F293" s="355"/>
      <c r="G293" s="66">
        <v>4</v>
      </c>
    </row>
    <row r="294" spans="1:11" x14ac:dyDescent="0.25">
      <c r="A294" s="367"/>
      <c r="B294" s="138"/>
      <c r="C294" s="138"/>
      <c r="D294" s="355" t="s">
        <v>1</v>
      </c>
      <c r="E294" s="355"/>
      <c r="F294" s="355"/>
      <c r="G294" s="66">
        <v>3</v>
      </c>
    </row>
    <row r="295" spans="1:11" x14ac:dyDescent="0.25">
      <c r="A295" s="367"/>
      <c r="B295" s="138"/>
      <c r="C295" s="138"/>
      <c r="D295" s="355" t="s">
        <v>2</v>
      </c>
      <c r="E295" s="355"/>
      <c r="F295" s="355"/>
      <c r="G295" s="66">
        <v>3</v>
      </c>
    </row>
    <row r="296" spans="1:11" x14ac:dyDescent="0.25">
      <c r="A296" s="367"/>
      <c r="B296" s="138"/>
      <c r="C296" s="138"/>
      <c r="D296" s="355" t="s">
        <v>8</v>
      </c>
      <c r="E296" s="355"/>
      <c r="F296" s="355"/>
      <c r="G296" s="66">
        <v>3</v>
      </c>
    </row>
    <row r="297" spans="1:11" ht="15" customHeight="1" x14ac:dyDescent="0.25"/>
    <row r="298" spans="1:11" ht="227.25" customHeight="1" x14ac:dyDescent="0.25">
      <c r="B298" s="364" t="s">
        <v>156</v>
      </c>
      <c r="C298" s="364"/>
      <c r="D298" s="364"/>
      <c r="E298" s="364"/>
      <c r="F298" s="364"/>
    </row>
    <row r="347" spans="1:7" x14ac:dyDescent="0.25">
      <c r="A347" s="36"/>
      <c r="B347" s="36"/>
      <c r="C347" s="39"/>
      <c r="D347" s="36"/>
      <c r="E347" s="38"/>
      <c r="F347" s="38"/>
      <c r="G347" s="36"/>
    </row>
    <row r="348" spans="1:7" x14ac:dyDescent="0.25">
      <c r="A348" s="36"/>
      <c r="G348" s="36"/>
    </row>
  </sheetData>
  <sheetProtection algorithmName="SHA-512" hashValue="1YX4ZMXNGr36bryBqyjcOeQKlOkFbv9HpoShr8ddX8SCnnCFP1zgIMFZsBlHAOtgWXGL3IQx8wxj53anE+GnVw==" saltValue="pF/4ekf8gdyoHrZYc0r9XA==" spinCount="100000" sheet="1" selectLockedCells="1"/>
  <mergeCells count="306">
    <mergeCell ref="B141:B288"/>
    <mergeCell ref="A141:A288"/>
    <mergeCell ref="B289:C292"/>
    <mergeCell ref="A289:A292"/>
    <mergeCell ref="B293:C296"/>
    <mergeCell ref="A293:A296"/>
    <mergeCell ref="C283:C288"/>
    <mergeCell ref="D283:D285"/>
    <mergeCell ref="E283:F283"/>
    <mergeCell ref="E284:F284"/>
    <mergeCell ref="E285:F285"/>
    <mergeCell ref="D286:D288"/>
    <mergeCell ref="E286:F286"/>
    <mergeCell ref="E287:F287"/>
    <mergeCell ref="E288:F288"/>
    <mergeCell ref="C277:C282"/>
    <mergeCell ref="D277:D279"/>
    <mergeCell ref="E277:F277"/>
    <mergeCell ref="E278:F278"/>
    <mergeCell ref="E279:F279"/>
    <mergeCell ref="D280:D282"/>
    <mergeCell ref="E280:F280"/>
    <mergeCell ref="E281:F281"/>
    <mergeCell ref="E282:F282"/>
    <mergeCell ref="C271:C276"/>
    <mergeCell ref="D271:D273"/>
    <mergeCell ref="E271:F271"/>
    <mergeCell ref="E272:F272"/>
    <mergeCell ref="E273:F273"/>
    <mergeCell ref="D274:D276"/>
    <mergeCell ref="E274:F274"/>
    <mergeCell ref="E275:F275"/>
    <mergeCell ref="E276:F276"/>
    <mergeCell ref="C265:C270"/>
    <mergeCell ref="D265:D267"/>
    <mergeCell ref="E265:F265"/>
    <mergeCell ref="E266:F266"/>
    <mergeCell ref="E267:F267"/>
    <mergeCell ref="D268:D270"/>
    <mergeCell ref="E268:F268"/>
    <mergeCell ref="E269:F269"/>
    <mergeCell ref="E270:F270"/>
    <mergeCell ref="C259:C264"/>
    <mergeCell ref="D259:D261"/>
    <mergeCell ref="E259:F259"/>
    <mergeCell ref="E260:F260"/>
    <mergeCell ref="E261:F261"/>
    <mergeCell ref="D262:D264"/>
    <mergeCell ref="E262:F262"/>
    <mergeCell ref="E263:F263"/>
    <mergeCell ref="E264:F264"/>
    <mergeCell ref="C252:F252"/>
    <mergeCell ref="C253:C258"/>
    <mergeCell ref="D253:D255"/>
    <mergeCell ref="E253:F253"/>
    <mergeCell ref="E254:F254"/>
    <mergeCell ref="E255:F255"/>
    <mergeCell ref="D256:D258"/>
    <mergeCell ref="E256:F256"/>
    <mergeCell ref="E257:F257"/>
    <mergeCell ref="E258:F258"/>
    <mergeCell ref="C246:C251"/>
    <mergeCell ref="D246:D248"/>
    <mergeCell ref="E246:F246"/>
    <mergeCell ref="E247:F247"/>
    <mergeCell ref="E248:F248"/>
    <mergeCell ref="D249:D251"/>
    <mergeCell ref="E249:F249"/>
    <mergeCell ref="E250:F250"/>
    <mergeCell ref="E251:F251"/>
    <mergeCell ref="C240:C245"/>
    <mergeCell ref="D240:D242"/>
    <mergeCell ref="E240:F240"/>
    <mergeCell ref="E241:F241"/>
    <mergeCell ref="E242:F242"/>
    <mergeCell ref="D243:D245"/>
    <mergeCell ref="E243:F243"/>
    <mergeCell ref="E244:F244"/>
    <mergeCell ref="E245:F245"/>
    <mergeCell ref="C234:C239"/>
    <mergeCell ref="D234:D236"/>
    <mergeCell ref="E234:F234"/>
    <mergeCell ref="E235:F235"/>
    <mergeCell ref="E236:F236"/>
    <mergeCell ref="D237:D239"/>
    <mergeCell ref="E237:F237"/>
    <mergeCell ref="E238:F238"/>
    <mergeCell ref="E239:F239"/>
    <mergeCell ref="E224:F224"/>
    <mergeCell ref="D225:D227"/>
    <mergeCell ref="E225:F225"/>
    <mergeCell ref="E226:F226"/>
    <mergeCell ref="E227:F227"/>
    <mergeCell ref="C228:C233"/>
    <mergeCell ref="D228:D230"/>
    <mergeCell ref="E228:F228"/>
    <mergeCell ref="E229:F229"/>
    <mergeCell ref="E230:F230"/>
    <mergeCell ref="D231:D233"/>
    <mergeCell ref="E231:F231"/>
    <mergeCell ref="E232:F232"/>
    <mergeCell ref="E233:F233"/>
    <mergeCell ref="D222:D224"/>
    <mergeCell ref="E222:F222"/>
    <mergeCell ref="E223:F223"/>
    <mergeCell ref="D203:D205"/>
    <mergeCell ref="E203:F203"/>
    <mergeCell ref="E204:F204"/>
    <mergeCell ref="E205:F205"/>
    <mergeCell ref="D206:D208"/>
    <mergeCell ref="E206:F206"/>
    <mergeCell ref="E207:F207"/>
    <mergeCell ref="E208:F208"/>
    <mergeCell ref="C209:C214"/>
    <mergeCell ref="D209:D211"/>
    <mergeCell ref="E209:F209"/>
    <mergeCell ref="E210:F210"/>
    <mergeCell ref="E211:F211"/>
    <mergeCell ref="D212:D214"/>
    <mergeCell ref="E212:F212"/>
    <mergeCell ref="E213:F213"/>
    <mergeCell ref="E214:F214"/>
    <mergeCell ref="E192:F192"/>
    <mergeCell ref="E193:F193"/>
    <mergeCell ref="D194:D196"/>
    <mergeCell ref="E194:F194"/>
    <mergeCell ref="E195:F195"/>
    <mergeCell ref="E196:F196"/>
    <mergeCell ref="C197:C202"/>
    <mergeCell ref="D197:D199"/>
    <mergeCell ref="E197:F197"/>
    <mergeCell ref="E198:F198"/>
    <mergeCell ref="E199:F199"/>
    <mergeCell ref="D200:D202"/>
    <mergeCell ref="E200:F200"/>
    <mergeCell ref="E201:F201"/>
    <mergeCell ref="E202:F202"/>
    <mergeCell ref="C191:C196"/>
    <mergeCell ref="D191:D193"/>
    <mergeCell ref="E191:F191"/>
    <mergeCell ref="C178:F178"/>
    <mergeCell ref="C179:C184"/>
    <mergeCell ref="D179:D181"/>
    <mergeCell ref="E179:F179"/>
    <mergeCell ref="E180:F180"/>
    <mergeCell ref="E181:F181"/>
    <mergeCell ref="D182:D184"/>
    <mergeCell ref="E182:F182"/>
    <mergeCell ref="E183:F183"/>
    <mergeCell ref="E184:F184"/>
    <mergeCell ref="C185:C190"/>
    <mergeCell ref="D185:D187"/>
    <mergeCell ref="E185:F185"/>
    <mergeCell ref="E186:F186"/>
    <mergeCell ref="E187:F187"/>
    <mergeCell ref="D188:D190"/>
    <mergeCell ref="E188:F188"/>
    <mergeCell ref="E189:F189"/>
    <mergeCell ref="E190:F190"/>
    <mergeCell ref="C172:C177"/>
    <mergeCell ref="D172:D174"/>
    <mergeCell ref="E172:F172"/>
    <mergeCell ref="E173:F173"/>
    <mergeCell ref="E174:F174"/>
    <mergeCell ref="D175:D177"/>
    <mergeCell ref="E175:F175"/>
    <mergeCell ref="E176:F176"/>
    <mergeCell ref="E177:F177"/>
    <mergeCell ref="C166:C171"/>
    <mergeCell ref="E166:F166"/>
    <mergeCell ref="E167:F167"/>
    <mergeCell ref="E168:F168"/>
    <mergeCell ref="E169:F169"/>
    <mergeCell ref="E170:F170"/>
    <mergeCell ref="E171:F171"/>
    <mergeCell ref="D166:D168"/>
    <mergeCell ref="D169:D171"/>
    <mergeCell ref="E150:F150"/>
    <mergeCell ref="D151:D153"/>
    <mergeCell ref="E151:F151"/>
    <mergeCell ref="E152:F152"/>
    <mergeCell ref="E153:F153"/>
    <mergeCell ref="C141:F141"/>
    <mergeCell ref="C142:C147"/>
    <mergeCell ref="D142:D144"/>
    <mergeCell ref="D145:D147"/>
    <mergeCell ref="E142:F142"/>
    <mergeCell ref="E143:F143"/>
    <mergeCell ref="E144:F144"/>
    <mergeCell ref="E145:F145"/>
    <mergeCell ref="E146:F146"/>
    <mergeCell ref="E147:F147"/>
    <mergeCell ref="B298:F298"/>
    <mergeCell ref="A1:F1"/>
    <mergeCell ref="A5:F5"/>
    <mergeCell ref="D105:D116"/>
    <mergeCell ref="E105:E108"/>
    <mergeCell ref="E109:E112"/>
    <mergeCell ref="E43:E44"/>
    <mergeCell ref="E45:E46"/>
    <mergeCell ref="E47:E48"/>
    <mergeCell ref="E49:E50"/>
    <mergeCell ref="E33:E34"/>
    <mergeCell ref="E35:E36"/>
    <mergeCell ref="E37:E38"/>
    <mergeCell ref="E39:E40"/>
    <mergeCell ref="E41:E42"/>
    <mergeCell ref="D21:D32"/>
    <mergeCell ref="D9:D20"/>
    <mergeCell ref="D129:D140"/>
    <mergeCell ref="E129:E132"/>
    <mergeCell ref="E133:E136"/>
    <mergeCell ref="C148:C153"/>
    <mergeCell ref="D148:D150"/>
    <mergeCell ref="E148:F148"/>
    <mergeCell ref="E149:F149"/>
    <mergeCell ref="E137:E140"/>
    <mergeCell ref="D51:D56"/>
    <mergeCell ref="E59:E60"/>
    <mergeCell ref="E69:E72"/>
    <mergeCell ref="E73:E76"/>
    <mergeCell ref="A2:F2"/>
    <mergeCell ref="E29:E32"/>
    <mergeCell ref="E51:E52"/>
    <mergeCell ref="E55:E56"/>
    <mergeCell ref="E53:E54"/>
    <mergeCell ref="E57:E58"/>
    <mergeCell ref="E9:E12"/>
    <mergeCell ref="E13:E16"/>
    <mergeCell ref="E17:E20"/>
    <mergeCell ref="E21:E24"/>
    <mergeCell ref="E25:E28"/>
    <mergeCell ref="C8:C32"/>
    <mergeCell ref="D8:F8"/>
    <mergeCell ref="D117:D128"/>
    <mergeCell ref="E117:E120"/>
    <mergeCell ref="E93:E96"/>
    <mergeCell ref="D93:D104"/>
    <mergeCell ref="D45:D50"/>
    <mergeCell ref="D39:D44"/>
    <mergeCell ref="D293:F293"/>
    <mergeCell ref="D295:F295"/>
    <mergeCell ref="D296:F296"/>
    <mergeCell ref="D290:F290"/>
    <mergeCell ref="D291:F291"/>
    <mergeCell ref="D292:F292"/>
    <mergeCell ref="C57:C68"/>
    <mergeCell ref="C45:C56"/>
    <mergeCell ref="C33:C44"/>
    <mergeCell ref="C69:C92"/>
    <mergeCell ref="E97:E100"/>
    <mergeCell ref="E101:E104"/>
    <mergeCell ref="E113:E116"/>
    <mergeCell ref="E77:E80"/>
    <mergeCell ref="D63:D68"/>
    <mergeCell ref="D57:D62"/>
    <mergeCell ref="E61:E62"/>
    <mergeCell ref="E63:E64"/>
    <mergeCell ref="E65:E66"/>
    <mergeCell ref="E67:E68"/>
    <mergeCell ref="D81:D92"/>
    <mergeCell ref="E81:E84"/>
    <mergeCell ref="E85:E88"/>
    <mergeCell ref="E89:E92"/>
    <mergeCell ref="D33:D38"/>
    <mergeCell ref="D69:D80"/>
    <mergeCell ref="E121:E124"/>
    <mergeCell ref="E125:E128"/>
    <mergeCell ref="A3:F3"/>
    <mergeCell ref="A4:F4"/>
    <mergeCell ref="A8:A140"/>
    <mergeCell ref="B8:B140"/>
    <mergeCell ref="D294:F294"/>
    <mergeCell ref="D289:F289"/>
    <mergeCell ref="C117:C140"/>
    <mergeCell ref="C93:C116"/>
    <mergeCell ref="C203:C208"/>
    <mergeCell ref="C215:F215"/>
    <mergeCell ref="C216:C221"/>
    <mergeCell ref="D216:D218"/>
    <mergeCell ref="E216:F216"/>
    <mergeCell ref="E217:F217"/>
    <mergeCell ref="E218:F218"/>
    <mergeCell ref="D219:D221"/>
    <mergeCell ref="E219:F219"/>
    <mergeCell ref="E220:F220"/>
    <mergeCell ref="E221:F221"/>
    <mergeCell ref="C222:C227"/>
    <mergeCell ref="E156:F156"/>
    <mergeCell ref="D157:D159"/>
    <mergeCell ref="E157:F157"/>
    <mergeCell ref="E158:F158"/>
    <mergeCell ref="E159:F159"/>
    <mergeCell ref="C160:C165"/>
    <mergeCell ref="D160:D162"/>
    <mergeCell ref="E160:F160"/>
    <mergeCell ref="E161:F161"/>
    <mergeCell ref="E162:F162"/>
    <mergeCell ref="D163:D165"/>
    <mergeCell ref="E163:F163"/>
    <mergeCell ref="C154:C159"/>
    <mergeCell ref="D154:D156"/>
    <mergeCell ref="E154:F154"/>
    <mergeCell ref="E155:F155"/>
    <mergeCell ref="E164:F164"/>
    <mergeCell ref="E165:F165"/>
  </mergeCells>
  <conditionalFormatting sqref="G141 G178 G215 G252">
    <cfRule type="cellIs" dxfId="0" priority="1" operator="greaterThan">
      <formula>$G$8</formula>
    </cfRule>
  </conditionalFormatting>
  <pageMargins left="0.7" right="0.7" top="0.75" bottom="0.75" header="0.3" footer="0.3"/>
  <pageSetup paperSize="9" scale="68" orientation="portrait" r:id="rId1"/>
  <rowBreaks count="10" manualBreakCount="10">
    <brk id="56" max="6" man="1"/>
    <brk id="116" max="6" man="1"/>
    <brk id="153" max="6" man="1"/>
    <brk id="171" max="6" man="1"/>
    <brk id="190" max="6" man="1"/>
    <brk id="208" max="6" man="1"/>
    <brk id="227" max="6" man="1"/>
    <brk id="245" max="6" man="1"/>
    <brk id="264" max="6" man="1"/>
    <brk id="2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zaposlenici</vt:lpstr>
      <vt:lpstr>smještaj i boravak</vt:lpstr>
      <vt:lpstr>korisnici</vt:lpstr>
      <vt:lpstr>pomoć u kući</vt:lpstr>
      <vt:lpstr>korisnici!Podrucje_ispisa</vt:lpstr>
      <vt:lpstr>'pomoć u kući'!Podrucje_ispisa</vt:lpstr>
      <vt:lpstr>'smještaj i boravak'!Podrucje_ispisa</vt:lpstr>
      <vt:lpstr>zaposlenici!Podrucje_ispisa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Lovrekovic</dc:creator>
  <cp:lastModifiedBy>Ana</cp:lastModifiedBy>
  <cp:lastPrinted>2020-01-14T13:25:18Z</cp:lastPrinted>
  <dcterms:created xsi:type="dcterms:W3CDTF">2014-01-27T11:47:25Z</dcterms:created>
  <dcterms:modified xsi:type="dcterms:W3CDTF">2020-01-21T14:15:55Z</dcterms:modified>
</cp:coreProperties>
</file>