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steš\Računovodstvo\plan\plan nabave\2026\"/>
    </mc:Choice>
  </mc:AlternateContent>
  <xr:revisionPtr revIDLastSave="0" documentId="13_ncr:1_{42FE4BA3-D777-4AC9-A0D6-57F7C6E56FEA}" xr6:coauthVersionLast="47" xr6:coauthVersionMax="47" xr10:uidLastSave="{00000000-0000-0000-0000-000000000000}"/>
  <bookViews>
    <workbookView xWindow="390" yWindow="405" windowWidth="21030" windowHeight="19260" activeTab="1" xr2:uid="{DB3EC07E-3A22-4B46-A925-ECE1153CB236}"/>
  </bookViews>
  <sheets>
    <sheet name="prijedlog plana nabave 2026" sheetId="1" r:id="rId1"/>
    <sheet name="1.izmjena 2-26" sheetId="2" r:id="rId2"/>
  </sheets>
  <externalReferences>
    <externalReference r:id="rId3"/>
  </externalReferences>
  <definedNames>
    <definedName name="_xlnm._FilterDatabase" localSheetId="1" hidden="1">'1.izmjena 2-26'!$G$1:$G$137</definedName>
    <definedName name="_xlnm._FilterDatabase" localSheetId="0" hidden="1">'prijedlog plana nabave 2026'!$A$1:$V$125</definedName>
    <definedName name="Javna">[1]ProcedureType_Valid_ZO!$B$1:$B$7</definedName>
    <definedName name="Jednostavna">[1]ProcedureType_Valid_ZO!$B$15</definedName>
    <definedName name="Obnova">[1]ProcedureType_Valid_ZO!$B$17:$B$18</definedName>
    <definedName name="Obrana">[1]ProcedureType_Valid_ZO!$B$9:$B$13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6" i="2" l="1"/>
  <c r="Z132" i="2"/>
  <c r="J131" i="2"/>
  <c r="K131" i="2" s="1"/>
  <c r="K87" i="2"/>
  <c r="J86" i="2"/>
  <c r="K86" i="2" s="1"/>
  <c r="K85" i="2"/>
  <c r="J48" i="2"/>
  <c r="K48" i="2" s="1"/>
  <c r="K47" i="2"/>
  <c r="J46" i="2"/>
  <c r="K46" i="2" s="1"/>
  <c r="J45" i="2"/>
  <c r="K45" i="2" s="1"/>
  <c r="J39" i="2"/>
  <c r="K39" i="2" s="1"/>
  <c r="K34" i="2"/>
  <c r="K30" i="2"/>
  <c r="J29" i="2"/>
  <c r="K29" i="2" s="1"/>
  <c r="J28" i="2"/>
  <c r="K28" i="2" s="1"/>
  <c r="J21" i="2"/>
  <c r="K21" i="2" s="1"/>
  <c r="K16" i="2"/>
  <c r="K15" i="2"/>
  <c r="K16" i="1"/>
  <c r="K15" i="1"/>
  <c r="K34" i="1"/>
  <c r="K47" i="1"/>
  <c r="J48" i="1"/>
  <c r="K48" i="1" s="1"/>
  <c r="J46" i="1"/>
  <c r="K46" i="1" s="1"/>
  <c r="J45" i="1"/>
  <c r="K45" i="1" s="1"/>
  <c r="K87" i="1"/>
  <c r="K85" i="1"/>
  <c r="J86" i="1"/>
  <c r="K86" i="1" s="1"/>
  <c r="J29" i="1"/>
  <c r="K29" i="1" s="1"/>
  <c r="J21" i="1"/>
  <c r="J28" i="1"/>
  <c r="J39" i="1"/>
  <c r="K30" i="1"/>
  <c r="J125" i="1" l="1"/>
  <c r="K21" i="1"/>
  <c r="K28" i="1"/>
  <c r="K39" i="1"/>
</calcChain>
</file>

<file path=xl/sharedStrings.xml><?xml version="1.0" encoding="utf-8"?>
<sst xmlns="http://schemas.openxmlformats.org/spreadsheetml/2006/main" count="3205" uniqueCount="455">
  <si>
    <t>Rbr</t>
  </si>
  <si>
    <t>Evidencijski broj nabave</t>
  </si>
  <si>
    <t>Zakonski okvir</t>
  </si>
  <si>
    <t>Predmet javne nabave</t>
  </si>
  <si>
    <t>Vrsta ugovora</t>
  </si>
  <si>
    <t>CPV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</si>
  <si>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</si>
  <si>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</si>
  <si>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</si>
  <si>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</si>
  <si>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</si>
  <si>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</si>
  <si>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</si>
  <si>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</si>
  <si>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</si>
  <si>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</si>
  <si>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</si>
  <si>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Robe</t>
  </si>
  <si>
    <t>prikupljanje</t>
  </si>
  <si>
    <t>NE</t>
  </si>
  <si>
    <t>Usluge putovanja</t>
  </si>
  <si>
    <t>Usluge</t>
  </si>
  <si>
    <t>63515000</t>
  </si>
  <si>
    <t>1. kvartal</t>
  </si>
  <si>
    <t>Seminari i savjetovanja</t>
  </si>
  <si>
    <t>80522000</t>
  </si>
  <si>
    <t>Edeukacija radnika</t>
  </si>
  <si>
    <t>80560000</t>
  </si>
  <si>
    <t>Uredski materijal</t>
  </si>
  <si>
    <t>30190000</t>
  </si>
  <si>
    <t>Materijal za za čišćenje, metle,lopatice</t>
  </si>
  <si>
    <t>39224300</t>
  </si>
  <si>
    <t>Proizvodi za čišćenje i poliranje</t>
  </si>
  <si>
    <t>39830000</t>
  </si>
  <si>
    <t>Parfemi i taoletni proizvodi-sapuni</t>
  </si>
  <si>
    <t>33711000</t>
  </si>
  <si>
    <t>Proizvodi za pranje posuđa</t>
  </si>
  <si>
    <t>39832000</t>
  </si>
  <si>
    <t>Papirnati predmeti</t>
  </si>
  <si>
    <t>33771000</t>
  </si>
  <si>
    <t>Pretplate na tisak i časop.</t>
  </si>
  <si>
    <t>22200000</t>
  </si>
  <si>
    <t>Pomagala pri inkontinenciji</t>
  </si>
  <si>
    <t>33141621</t>
  </si>
  <si>
    <t>Medicinski potrošni materijal (zdrav.i hig.)</t>
  </si>
  <si>
    <t>33140000</t>
  </si>
  <si>
    <t>Materijal za radnu terapiju ORA</t>
  </si>
  <si>
    <t>37000000</t>
  </si>
  <si>
    <t>Kruh i pekarski proizvodi</t>
  </si>
  <si>
    <t>15612500</t>
  </si>
  <si>
    <t>otvoreni</t>
  </si>
  <si>
    <t>Mlijeko i mliječni proizvodi</t>
  </si>
  <si>
    <t>15500000</t>
  </si>
  <si>
    <t>Mlinarski proizvodi i tjestenina</t>
  </si>
  <si>
    <t>15610000</t>
  </si>
  <si>
    <t>Život.i biljna ulja i masnoće</t>
  </si>
  <si>
    <t>15400000</t>
  </si>
  <si>
    <t>Riba i riblji proizvodi</t>
  </si>
  <si>
    <t>03311000</t>
  </si>
  <si>
    <t>Juhe,proizvodi od krumpira i puding</t>
  </si>
  <si>
    <t>15312000</t>
  </si>
  <si>
    <t>Ostali prehrambeni proizvodi</t>
  </si>
  <si>
    <t>15890000</t>
  </si>
  <si>
    <t>15831000</t>
  </si>
  <si>
    <t>Kava,čaj i srodni proizvodi</t>
  </si>
  <si>
    <t>15860000</t>
  </si>
  <si>
    <t>Dječja hrana</t>
  </si>
  <si>
    <t>15884000</t>
  </si>
  <si>
    <t>Kakao, čokolada i slatkiši</t>
  </si>
  <si>
    <t>15840000</t>
  </si>
  <si>
    <t>Začini i začinska sredstva</t>
  </si>
  <si>
    <t>15870000</t>
  </si>
  <si>
    <t>2. kvartal</t>
  </si>
  <si>
    <t>Svježe meso - peradi</t>
  </si>
  <si>
    <t>15112000</t>
  </si>
  <si>
    <t>Proizvodi živ.porijekla-Jaja</t>
  </si>
  <si>
    <t>Piće</t>
  </si>
  <si>
    <t>15900000</t>
  </si>
  <si>
    <t>Pripremljeni obroci</t>
  </si>
  <si>
    <t>15894200</t>
  </si>
  <si>
    <t>Nabava plina</t>
  </si>
  <si>
    <t>65200000</t>
  </si>
  <si>
    <t>Nabava el.energije i distribucija</t>
  </si>
  <si>
    <t>65310000</t>
  </si>
  <si>
    <t>Naftni derivati</t>
  </si>
  <si>
    <t>09000000</t>
  </si>
  <si>
    <t>31000000</t>
  </si>
  <si>
    <t>mat. Za održavanje sanitarije</t>
  </si>
  <si>
    <t>44411000</t>
  </si>
  <si>
    <t>mat za održ-alati,brave, rez.dijelovi alata</t>
  </si>
  <si>
    <t>44500000</t>
  </si>
  <si>
    <t>mat. -boje i lakovi</t>
  </si>
  <si>
    <t>44800000</t>
  </si>
  <si>
    <t>Posteljno rublje</t>
  </si>
  <si>
    <t>39512000</t>
  </si>
  <si>
    <t>Plastične posude</t>
  </si>
  <si>
    <t>19520000</t>
  </si>
  <si>
    <t>Pegle i ostala oprema za praonu</t>
  </si>
  <si>
    <t>39713000</t>
  </si>
  <si>
    <t>Kuhinjsko posuđe i pribor</t>
  </si>
  <si>
    <t>39221100</t>
  </si>
  <si>
    <t>Kolica i pribor za sobarice</t>
  </si>
  <si>
    <t>39143000</t>
  </si>
  <si>
    <t>Kolica za prijevoz tereta</t>
  </si>
  <si>
    <t>34910000</t>
  </si>
  <si>
    <t>Aparati za gašenje požara</t>
  </si>
  <si>
    <t>35111300</t>
  </si>
  <si>
    <t>Usisavači</t>
  </si>
  <si>
    <t>39713430</t>
  </si>
  <si>
    <t>Kolica za serviranje</t>
  </si>
  <si>
    <t>39220000</t>
  </si>
  <si>
    <t>Krpe</t>
  </si>
  <si>
    <t>39542000</t>
  </si>
  <si>
    <t>Službena radna odjeća</t>
  </si>
  <si>
    <t>18110000</t>
  </si>
  <si>
    <t>Službena radna obuća</t>
  </si>
  <si>
    <t>18830000</t>
  </si>
  <si>
    <t>Usluge fiksnog telefona i interneta</t>
  </si>
  <si>
    <t>64213000</t>
  </si>
  <si>
    <t>Usluge mobilne telefonije</t>
  </si>
  <si>
    <t>64212000</t>
  </si>
  <si>
    <t>4. kvartal</t>
  </si>
  <si>
    <t>Poštarina</t>
  </si>
  <si>
    <t>64110000</t>
  </si>
  <si>
    <t>Održavanjei sevis i ispitivanje ispravnosti vatogasnih aparata</t>
  </si>
  <si>
    <t>50413200</t>
  </si>
  <si>
    <t>Održavanje diesel električnog agregata i pumpi za otpadne vode</t>
  </si>
  <si>
    <t>50532300</t>
  </si>
  <si>
    <t>Održavanje električnih uređaja</t>
  </si>
  <si>
    <t>50711000</t>
  </si>
  <si>
    <t>50712000</t>
  </si>
  <si>
    <t>Instalacijske usluge</t>
  </si>
  <si>
    <t>50700000</t>
  </si>
  <si>
    <t>Čišćenje klima uređaja</t>
  </si>
  <si>
    <t>50730000</t>
  </si>
  <si>
    <t>Održavanje kuhinske opreme</t>
  </si>
  <si>
    <t>50883000</t>
  </si>
  <si>
    <t>Održavanje i sevisiranje i godišnje ispitivanje ispravnosti sustava vatrodojave</t>
  </si>
  <si>
    <t>79711000</t>
  </si>
  <si>
    <t>Održavanje mjernih aparata</t>
  </si>
  <si>
    <t>50411000</t>
  </si>
  <si>
    <t>Čiščenje ventilacije</t>
  </si>
  <si>
    <t>90731000</t>
  </si>
  <si>
    <t>Održavanje med. Opreme</t>
  </si>
  <si>
    <t>50421000</t>
  </si>
  <si>
    <t>Održavanje dizala</t>
  </si>
  <si>
    <t>50750000</t>
  </si>
  <si>
    <t>Održavanje namještaja</t>
  </si>
  <si>
    <t>50850000</t>
  </si>
  <si>
    <t>Održavanje termoenergetskog postrojenja i plin. Bojlera</t>
  </si>
  <si>
    <t>50720000</t>
  </si>
  <si>
    <t>Održavanje tel.centr.+sustava sestrin.</t>
  </si>
  <si>
    <t>50334110</t>
  </si>
  <si>
    <t>Čišćenje mastolovca</t>
  </si>
  <si>
    <t>50882000</t>
  </si>
  <si>
    <t>Održavanje strojeva u praonici rublja</t>
  </si>
  <si>
    <t>50532000</t>
  </si>
  <si>
    <t>Usluge održavanja zgrade</t>
  </si>
  <si>
    <t>50800000</t>
  </si>
  <si>
    <t>Vodoinstalaterski radovi-vertikale san.prostori</t>
  </si>
  <si>
    <t>Radovi</t>
  </si>
  <si>
    <t>45332000</t>
  </si>
  <si>
    <t>Tehnička kontrola-Ispitivanja oruđa za rad</t>
  </si>
  <si>
    <t>71632000</t>
  </si>
  <si>
    <t>Održavanje prijevoznih sredstava</t>
  </si>
  <si>
    <t>50112100</t>
  </si>
  <si>
    <t>Oglašavanje i marketing</t>
  </si>
  <si>
    <t>79341000</t>
  </si>
  <si>
    <t>Usluge u vezi s med.otpadom</t>
  </si>
  <si>
    <t>90524000</t>
  </si>
  <si>
    <t>Sanitarna zaštita-Deratizacija i dezinsekcija</t>
  </si>
  <si>
    <t>90920000</t>
  </si>
  <si>
    <t>Distribucija vode</t>
  </si>
  <si>
    <t>65110000</t>
  </si>
  <si>
    <t>Odvoz otpada</t>
  </si>
  <si>
    <t>90511000</t>
  </si>
  <si>
    <t>Dimnjačarske usluge</t>
  </si>
  <si>
    <t>90915000</t>
  </si>
  <si>
    <t>Usluge  obrade i zbrinjavanja neopasnih otpadaka i neopasnog otpada</t>
  </si>
  <si>
    <t>90513000</t>
  </si>
  <si>
    <t>Ostale komunalne naknade</t>
  </si>
  <si>
    <t>98390000</t>
  </si>
  <si>
    <t>Zdravstvena kontrola prehrane</t>
  </si>
  <si>
    <t>85149000</t>
  </si>
  <si>
    <t>Zdravstvena kontrola radnika</t>
  </si>
  <si>
    <t>85147000</t>
  </si>
  <si>
    <t>Intelektualne usluge-pravne usluge</t>
  </si>
  <si>
    <t>79100000</t>
  </si>
  <si>
    <t>Intelektualne usluge-projekt GC</t>
  </si>
  <si>
    <t>98000000</t>
  </si>
  <si>
    <t>Održavanje računalnih sustava</t>
  </si>
  <si>
    <t>50312000</t>
  </si>
  <si>
    <t>Održavanje račulanih sustava-dogma</t>
  </si>
  <si>
    <t>50323000</t>
  </si>
  <si>
    <t>Održavanje podatkovne mreže</t>
  </si>
  <si>
    <t>50312300</t>
  </si>
  <si>
    <t>Održavanje web portala</t>
  </si>
  <si>
    <t>72415000</t>
  </si>
  <si>
    <t>Održavanje računala</t>
  </si>
  <si>
    <t>50322000</t>
  </si>
  <si>
    <t>Ostale usluge</t>
  </si>
  <si>
    <t>65120000</t>
  </si>
  <si>
    <t>Osiguranje radnika</t>
  </si>
  <si>
    <t>66512100</t>
  </si>
  <si>
    <t>Osiguranje imovine</t>
  </si>
  <si>
    <t>66515200</t>
  </si>
  <si>
    <t>Osiguranje vozila</t>
  </si>
  <si>
    <t>66514100</t>
  </si>
  <si>
    <t>Bankarske usluge</t>
  </si>
  <si>
    <t>66110000</t>
  </si>
  <si>
    <t>Kulturno zabavne potrebe</t>
  </si>
  <si>
    <t>92300000</t>
  </si>
  <si>
    <t>Licence</t>
  </si>
  <si>
    <t>48900000</t>
  </si>
  <si>
    <t>30213000</t>
  </si>
  <si>
    <t>Uredski namještaj</t>
  </si>
  <si>
    <t>39130000</t>
  </si>
  <si>
    <t>Uređaji, strojevi i oprema</t>
  </si>
  <si>
    <t>laka ugostiteljska oprema-zatvorena ugostiteljska kolica (tablet sistem)</t>
  </si>
  <si>
    <t>39311000</t>
  </si>
  <si>
    <t>79610000</t>
  </si>
  <si>
    <t>medicinski namještaj</t>
  </si>
  <si>
    <t>33192000</t>
  </si>
  <si>
    <t>39221000</t>
  </si>
  <si>
    <t>ekon.klasifikacija</t>
  </si>
  <si>
    <t>Procijenjena vrijednost bez pdv-a(EUR)</t>
  </si>
  <si>
    <t>Voće , povrće i srodni proizvodi</t>
  </si>
  <si>
    <t>15300000</t>
  </si>
  <si>
    <t>15110000</t>
  </si>
  <si>
    <t>mat.za održ.zgrade i opreme</t>
  </si>
  <si>
    <t>procijenjena vrijednost s pdv-om</t>
  </si>
  <si>
    <t>razni instrumenti za mjerenje</t>
  </si>
  <si>
    <t>38900000</t>
  </si>
  <si>
    <t>Svježe meso i mesne prerađevine</t>
  </si>
  <si>
    <t>Održavanje elektroinstalacija/dokup snage</t>
  </si>
  <si>
    <t>45232141</t>
  </si>
  <si>
    <t>sanacija kotlovnice</t>
  </si>
  <si>
    <t>najam licenci i aplikacija</t>
  </si>
  <si>
    <t>usluge</t>
  </si>
  <si>
    <t>72260000</t>
  </si>
  <si>
    <t>vođenje zbora</t>
  </si>
  <si>
    <t>92312100</t>
  </si>
  <si>
    <t>usluge posredovanja u zapošljavanju osoblja</t>
  </si>
  <si>
    <t>Projektiranje i izvođenje</t>
  </si>
  <si>
    <t>73300000</t>
  </si>
  <si>
    <t>Medicinska oprema-gard.ormari</t>
  </si>
  <si>
    <t>39143121</t>
  </si>
  <si>
    <t>medicinska oprema-uređaji za disanje</t>
  </si>
  <si>
    <t>33157000</t>
  </si>
  <si>
    <t>Uređaji, strojevi i oprema-kuh.oprema</t>
  </si>
  <si>
    <t>otvoreni postupak</t>
  </si>
  <si>
    <t>Računalna oprema</t>
  </si>
  <si>
    <t>ne</t>
  </si>
  <si>
    <t>da</t>
  </si>
  <si>
    <t>3.kvartal</t>
  </si>
  <si>
    <t>voće i orašasti plodovi</t>
  </si>
  <si>
    <t>roba</t>
  </si>
  <si>
    <t>03222000</t>
  </si>
  <si>
    <t>03221000</t>
  </si>
  <si>
    <t>krumpir i sušeno povrće</t>
  </si>
  <si>
    <t>03212000</t>
  </si>
  <si>
    <t>povrće</t>
  </si>
  <si>
    <t>Prerađeno povrće</t>
  </si>
  <si>
    <t>15331000</t>
  </si>
  <si>
    <t>Prerađeno voće i orašasti proizvodi</t>
  </si>
  <si>
    <t>15332000</t>
  </si>
  <si>
    <t>12 mj</t>
  </si>
  <si>
    <t>12  mj</t>
  </si>
  <si>
    <t>Objedinjena nabava</t>
  </si>
  <si>
    <t>ugradenja visećih stropova</t>
  </si>
  <si>
    <t>radovi</t>
  </si>
  <si>
    <t>45421146</t>
  </si>
  <si>
    <t>Ne</t>
  </si>
  <si>
    <t>vatrodojava</t>
  </si>
  <si>
    <t>objedinjena nabava</t>
  </si>
  <si>
    <t>izuzeće od primjene zjn</t>
  </si>
  <si>
    <t>15113000</t>
  </si>
  <si>
    <t>15111000</t>
  </si>
  <si>
    <t>mesni proizvodi</t>
  </si>
  <si>
    <t>robe</t>
  </si>
  <si>
    <t>15130000</t>
  </si>
  <si>
    <t>prikupljanje ponuda</t>
  </si>
  <si>
    <t>3 kvartal</t>
  </si>
  <si>
    <t>2  kvartal</t>
  </si>
  <si>
    <t>janjetina i ovčetina</t>
  </si>
  <si>
    <t>15115000</t>
  </si>
  <si>
    <t xml:space="preserve">da </t>
  </si>
  <si>
    <t>prik</t>
  </si>
  <si>
    <t>svinjetina</t>
  </si>
  <si>
    <t>goveđe i juneće meso</t>
  </si>
  <si>
    <t>2026-01-T-US-002-O</t>
  </si>
  <si>
    <t>2026-01-T-US-003-O</t>
  </si>
  <si>
    <t>2026-01-T-US-004-O</t>
  </si>
  <si>
    <t>2026-03-T-RO-001-O</t>
  </si>
  <si>
    <t>2026-07-T-RO-001-O</t>
  </si>
  <si>
    <t>2026-03-T-RO-002-O</t>
  </si>
  <si>
    <t>2026-03-T-RO-003-O</t>
  </si>
  <si>
    <t>2026-07-T-RO-002-O</t>
  </si>
  <si>
    <t>2026-01-T-RO-001-O</t>
  </si>
  <si>
    <t>2026-03-T-RO-004-O</t>
  </si>
  <si>
    <t>2026-06-T-RO-001-O</t>
  </si>
  <si>
    <t>2026-01-T-RO-002-O</t>
  </si>
  <si>
    <t>2026-06-T-RO-002-P</t>
  </si>
  <si>
    <t>2026-06-T-RO-003-O</t>
  </si>
  <si>
    <t>2026-06-T-RO-004-O</t>
  </si>
  <si>
    <t>2026-06-T-RO-005-O</t>
  </si>
  <si>
    <t>2026-06-T-RO-006-O</t>
  </si>
  <si>
    <t>2026-06-T-RO-007-O</t>
  </si>
  <si>
    <t>2026-06-T-RO-008-O</t>
  </si>
  <si>
    <t>2026-06-T-RO-009-O</t>
  </si>
  <si>
    <t>2026-06-T-RO-010-O</t>
  </si>
  <si>
    <t>2026-06-T-RO-011-O</t>
  </si>
  <si>
    <t>Šećer</t>
  </si>
  <si>
    <t>2026-06-T-RO-012-P</t>
  </si>
  <si>
    <t>2026-06-T-RO-013-O</t>
  </si>
  <si>
    <t>2026-06-T-RO-014-O</t>
  </si>
  <si>
    <t>2026-06-T-RO-015-O</t>
  </si>
  <si>
    <t>2026-06-T-RO-016-O</t>
  </si>
  <si>
    <t>2026-06-T-RO-017-O</t>
  </si>
  <si>
    <t>2026-06-T-RO-018-O</t>
  </si>
  <si>
    <t>2026-06-T-RO-019-O</t>
  </si>
  <si>
    <t>2026-06-T-RO-020-O</t>
  </si>
  <si>
    <t>2026-06-T-RO-021-O</t>
  </si>
  <si>
    <t>2026-06-T-RO-022-P</t>
  </si>
  <si>
    <t>2026-06-T-RO-023-O</t>
  </si>
  <si>
    <t>2026-06-T-RO-024-P</t>
  </si>
  <si>
    <t>2026-06-T-RO-025-P</t>
  </si>
  <si>
    <t>2026-06-T-RO-026-P</t>
  </si>
  <si>
    <t>2026-01-T-RO-003-O</t>
  </si>
  <si>
    <t>2026-01-T-RO-004-P</t>
  </si>
  <si>
    <t>2026-01-T-US-005-P</t>
  </si>
  <si>
    <t>2026-01-T-RO-005-O</t>
  </si>
  <si>
    <t>2026-8-T-RO-001-O</t>
  </si>
  <si>
    <t>2026-8-T-RO-002-O</t>
  </si>
  <si>
    <t>2026-8-T-RO-003-O</t>
  </si>
  <si>
    <t>2026-8-T-RO-004-O</t>
  </si>
  <si>
    <t>2026-8-T-RO-005-O</t>
  </si>
  <si>
    <t>2026-8-T-RO-006-O</t>
  </si>
  <si>
    <t>2026-8-T-RO-007-O</t>
  </si>
  <si>
    <t>2026-06-T-RO-027-O</t>
  </si>
  <si>
    <t>2026-8-T-RO-008-O</t>
  </si>
  <si>
    <t>2026-06-T-RO-028-O</t>
  </si>
  <si>
    <t>2026-03-T-RO-005-O</t>
  </si>
  <si>
    <t>2026-06-T-RO-029-O</t>
  </si>
  <si>
    <t>2026-07-T-RO-003-O</t>
  </si>
  <si>
    <t>2026-07-T-RO-004-O</t>
  </si>
  <si>
    <t>2026-8-T-RO-009-O</t>
  </si>
  <si>
    <t>2026-01-T-RO-006-O</t>
  </si>
  <si>
    <t>2026-01-T-RO-007-O</t>
  </si>
  <si>
    <t>2026-01-T-US-006-P</t>
  </si>
  <si>
    <t>2026-01-T-US-007-O</t>
  </si>
  <si>
    <t>2026-01-T-US-008-P</t>
  </si>
  <si>
    <t>2026-8-T-US-001-O</t>
  </si>
  <si>
    <t>2026-8-T-US-002-O</t>
  </si>
  <si>
    <t>2026-8-T-US-003-O</t>
  </si>
  <si>
    <t>2026-06-T-RO-030-O</t>
  </si>
  <si>
    <t>2026-06-T-RO-031-O</t>
  </si>
  <si>
    <t>2026-8-T-US-004-O</t>
  </si>
  <si>
    <t>2026-8-T-US-005-O</t>
  </si>
  <si>
    <t>2026-8-T-US-006-O</t>
  </si>
  <si>
    <t>2026-8-T-US-007-O</t>
  </si>
  <si>
    <t>2026-8-T-US-008-O</t>
  </si>
  <si>
    <t>2026-8-T-US-009-O</t>
  </si>
  <si>
    <t>2026-8-T-US-010-O</t>
  </si>
  <si>
    <t>2026-07-T-US-001-O</t>
  </si>
  <si>
    <t>2026-8-T-US-011-O</t>
  </si>
  <si>
    <t>2026-8-T-US-012-O</t>
  </si>
  <si>
    <t>2026-8-T-US-013-O</t>
  </si>
  <si>
    <t>2026-03-T-US-001-O</t>
  </si>
  <si>
    <t>2026-8-T-US-014-O</t>
  </si>
  <si>
    <t>2026-8-T-US-015-O</t>
  </si>
  <si>
    <t>2026-8-T-US-016-O</t>
  </si>
  <si>
    <t>2026-8-T-RA-001-O</t>
  </si>
  <si>
    <t>2026-8-T-US-017-O</t>
  </si>
  <si>
    <t>2026-8-T-RA-002-O</t>
  </si>
  <si>
    <t>2026-8-T-US-018-O</t>
  </si>
  <si>
    <t>2026-8-T-RA-003-O</t>
  </si>
  <si>
    <t>2026-8-T-RA-004-P</t>
  </si>
  <si>
    <t>2026-01-T-US-009-O</t>
  </si>
  <si>
    <t>2026-8-T-US-019-O</t>
  </si>
  <si>
    <t>2026-01-T-US-010-P</t>
  </si>
  <si>
    <t>2026-01-T-US-011-P</t>
  </si>
  <si>
    <t>2026-8-T-US-020-O</t>
  </si>
  <si>
    <t>2026-03-T-US-002-O</t>
  </si>
  <si>
    <t>2026-8-T-US-021-O</t>
  </si>
  <si>
    <t>2026-07-T-US-002-O</t>
  </si>
  <si>
    <t>2026-01-T-US-012-O</t>
  </si>
  <si>
    <t>2026-06-T-US-001-O</t>
  </si>
  <si>
    <t>2026-01-T-US-013-O</t>
  </si>
  <si>
    <t>2026-01-T-US-014-O</t>
  </si>
  <si>
    <t>2026-01-T-US-015-O</t>
  </si>
  <si>
    <t>2026-8-T-US-022-O</t>
  </si>
  <si>
    <t>2026-05-T-US-001-O</t>
  </si>
  <si>
    <t>2026-01-T-US-016-O</t>
  </si>
  <si>
    <t>2026-01-T-US-017-O</t>
  </si>
  <si>
    <t>2026-01-T-US-018-O</t>
  </si>
  <si>
    <t>2026-01-T-US-019-O</t>
  </si>
  <si>
    <t>2026-01-T-US-020-O</t>
  </si>
  <si>
    <t>2026-01-T-US-021-O</t>
  </si>
  <si>
    <t>2026-01-T-US-022-O</t>
  </si>
  <si>
    <t>2026-01-T-US-023-O</t>
  </si>
  <si>
    <t>2026-01-T-US-024-O</t>
  </si>
  <si>
    <t>2026-01-T-US-025-O</t>
  </si>
  <si>
    <t>2026-01-T-US-026-O</t>
  </si>
  <si>
    <t>2026-01-T-US-027-O</t>
  </si>
  <si>
    <t>2026-01-T-RO-008-O</t>
  </si>
  <si>
    <t>2026-01-T-RO-009-O</t>
  </si>
  <si>
    <t>2026-01-T-RO-010-O</t>
  </si>
  <si>
    <t>2026-07-T-RO-005-O</t>
  </si>
  <si>
    <t>2026-07-T-RO-006-O</t>
  </si>
  <si>
    <t>2026-07-T-RO-007-O</t>
  </si>
  <si>
    <t>2026-06-T-RO-032-O</t>
  </si>
  <si>
    <t>2026-01-T-RO-011-O</t>
  </si>
  <si>
    <t>2026-06-T-RO-033-O</t>
  </si>
  <si>
    <t>DOGMA</t>
  </si>
  <si>
    <t>BLINK</t>
  </si>
  <si>
    <t>DIGITAL</t>
  </si>
  <si>
    <t>INTELING</t>
  </si>
  <si>
    <t>ENEL</t>
  </si>
  <si>
    <t>saponia</t>
  </si>
  <si>
    <t>orange</t>
  </si>
  <si>
    <t>agro vir</t>
  </si>
  <si>
    <t>podravka</t>
  </si>
  <si>
    <t>vo</t>
  </si>
  <si>
    <t>mari trgovina</t>
  </si>
  <si>
    <t>hp</t>
  </si>
  <si>
    <t>IVANJEK</t>
  </si>
  <si>
    <t>barkom gm</t>
  </si>
  <si>
    <t>mandis</t>
  </si>
  <si>
    <t>izmjena 2-26</t>
  </si>
  <si>
    <t>1.izmjena 2-26</t>
  </si>
  <si>
    <t>povećana je stavka za</t>
  </si>
  <si>
    <t>bez pdv-a</t>
  </si>
  <si>
    <t>umanjena je stavka za</t>
  </si>
  <si>
    <t>Intelektualne usluge-odvjetničke usluge</t>
  </si>
  <si>
    <t>79110000</t>
  </si>
  <si>
    <t>79140000</t>
  </si>
  <si>
    <t>umanjili smo stavku za</t>
  </si>
  <si>
    <t>dodali smo stavku za</t>
  </si>
  <si>
    <t>leluba</t>
  </si>
  <si>
    <t>zirs</t>
  </si>
  <si>
    <t>javna nabava</t>
  </si>
  <si>
    <t>2026-01-T-US-028-P</t>
  </si>
  <si>
    <t>2026-01-T-US-029-P</t>
  </si>
  <si>
    <t>retel</t>
  </si>
  <si>
    <t>Ribe i riblji proizvodi</t>
  </si>
  <si>
    <t>Intelektualne usluge -usluge pravnog savjetovanja i informiranja</t>
  </si>
  <si>
    <t>terek</t>
  </si>
  <si>
    <t>ALCA Zagreb</t>
  </si>
  <si>
    <t>APLIKATA</t>
  </si>
  <si>
    <t>digital</t>
  </si>
  <si>
    <t>enel</t>
  </si>
  <si>
    <t>novaković,</t>
  </si>
  <si>
    <t>pregovarački postupak bez prethodne objave</t>
  </si>
  <si>
    <t>Izvođenje radova zamjene instalacije pripreme potrošne tople vode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</si>
</sst>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</font>
    <font>
      <sz val="11"/>
      <color rgb="FF9C0006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rgb="FF3B3838"/>
      <name val="Calibri"/>
      <family val="2"/>
      <charset val="238"/>
    </font>
    <font>
      <sz val="8"/>
      <color rgb="FF9C0006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333333"/>
      <name val="Segoe UI"/>
      <family val="2"/>
      <charset val="238"/>
    </font>
    <font>
      <sz val="7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E7E6E6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 applyBorder="0" applyProtection="0"/>
    <xf numFmtId="0" fontId="2" fillId="2" borderId="0" applyBorder="0" applyProtection="0"/>
    <xf numFmtId="0" fontId="5" fillId="0" borderId="0"/>
  </cellStyleXfs>
  <cellXfs count="36">
    <xf numFmtId="0" fontId="0" fillId="0" borderId="0" xfId="0"/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6" fillId="0" borderId="3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4" fillId="0" borderId="1" xfId="3" applyFont="1" applyBorder="1" applyAlignment="1">
      <alignment horizontal="center" vertical="center"/>
    </xf>
    <xf numFmtId="49" fontId="9" fillId="0" borderId="1" xfId="0" applyNumberFormat="1" applyFont="1" applyBorder="1"/>
    <xf numFmtId="1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9" fontId="9" fillId="0" borderId="0" xfId="0" applyNumberFormat="1" applyFont="1"/>
    <xf numFmtId="49" fontId="10" fillId="0" borderId="1" xfId="0" applyNumberFormat="1" applyFont="1" applyBorder="1"/>
    <xf numFmtId="0" fontId="3" fillId="0" borderId="11" xfId="0" applyFont="1" applyBorder="1"/>
    <xf numFmtId="0" fontId="3" fillId="0" borderId="0" xfId="0" applyFont="1"/>
    <xf numFmtId="0" fontId="0" fillId="0" borderId="1" xfId="0" applyBorder="1"/>
    <xf numFmtId="0" fontId="0" fillId="3" borderId="0" xfId="0" applyFill="1"/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</cellXfs>
  <cellStyles count="4">
    <cellStyle name="Excel Built-in Bad" xfId="2" xr:uid="{769C54E3-EBF5-46DE-A066-6E68D64505AD}"/>
    <cellStyle name="Excel Built-in Explanatory Text" xfId="1" xr:uid="{1D8E77D2-AB9D-4ACC-851D-53D42FE12B00}"/>
    <cellStyle name="Normal" xfId="0" builtinId="0"/>
    <cellStyle name="Normal 2" xfId="3" xr:uid="{B54D04E0-451C-4B87-A4C1-D3C518BF845F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Listes\Downloads\jn-app--plan-nabave-2025--izmijenjen--2025-11-10%20(2).xlsx" TargetMode="External"/><Relationship Id="rId1" Type="http://schemas.openxmlformats.org/officeDocument/2006/relationships/externalLinkPath" Target="file:///C:\Users\VListes\Downloads\jn-app--plan-nabave-2025--izmijenjen--2025-11-1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9">
          <cell r="B9" t="str">
            <v>Ograničeni postupak</v>
          </cell>
        </row>
        <row r="10">
          <cell r="B10" t="str">
            <v>Natjecateljski dijalog</v>
          </cell>
        </row>
        <row r="11">
          <cell r="B11" t="str">
            <v>Pregovarački postupak javne nabave bez prethodne objave poziva na nadmetanje</v>
          </cell>
        </row>
        <row r="12">
          <cell r="B12" t="str">
            <v>Pregovarački postupak s prethodnim pozivom na nadmetanje</v>
          </cell>
        </row>
        <row r="13">
          <cell r="B13" t="str">
            <v>Nabava neprioritetnih usluga</v>
          </cell>
        </row>
        <row r="15">
          <cell r="B15" t="str">
            <v>Jednostavna nabava</v>
          </cell>
        </row>
        <row r="17">
          <cell r="B17" t="str">
            <v>Otvoreni postupak</v>
          </cell>
        </row>
        <row r="18">
          <cell r="B18" t="str">
            <v>Pregovarački postupak javne nabave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1F3B-70D3-400E-B14F-0D9A180E4D14}">
  <dimension ref="A1:W139"/>
  <sheetViews>
    <sheetView zoomScale="98" zoomScaleNormal="98" workbookViewId="0">
      <selection sqref="A1:U124"/>
    </sheetView>
  </sheetViews>
  <sheetFormatPr defaultColWidth="6.7109375" defaultRowHeight="11.25" x14ac:dyDescent="0.2"/>
  <cols>
    <col min="1" max="6" width="6.7109375" style="15"/>
    <col min="7" max="7" width="16.85546875" style="15" customWidth="1"/>
    <col min="8" max="21" width="6.7109375" style="15"/>
    <col min="22" max="22" width="10.7109375" style="15" customWidth="1"/>
    <col min="23" max="16384" width="6.7109375" style="15"/>
  </cols>
  <sheetData>
    <row r="1" spans="1:21" ht="67.5" x14ac:dyDescent="0.2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8" t="s">
        <v>6</v>
      </c>
      <c r="M1" s="9" t="s">
        <v>7</v>
      </c>
      <c r="N1" s="10" t="s">
        <v>8</v>
      </c>
      <c r="O1" s="11" t="s">
        <v>9</v>
      </c>
      <c r="P1" s="12" t="s">
        <v>10</v>
      </c>
      <c r="Q1" s="10" t="s">
        <v>11</v>
      </c>
      <c r="R1" s="10" t="s">
        <v>12</v>
      </c>
      <c r="S1" s="13" t="s">
        <v>13</v>
      </c>
      <c r="T1" s="14" t="s">
        <v>14</v>
      </c>
      <c r="U1" s="14" t="s">
        <v>15</v>
      </c>
    </row>
    <row r="2" spans="1:21" ht="33.75" x14ac:dyDescent="0.2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 t="s">
        <v>18</v>
      </c>
      <c r="M2" s="18" t="s">
        <v>16</v>
      </c>
      <c r="N2" s="18" t="s">
        <v>252</v>
      </c>
      <c r="O2" s="18"/>
      <c r="P2" s="18" t="s">
        <v>19</v>
      </c>
      <c r="Q2" s="18" t="s">
        <v>23</v>
      </c>
      <c r="R2" s="18" t="s">
        <v>266</v>
      </c>
      <c r="S2" s="18"/>
      <c r="T2" s="18" t="s">
        <v>272</v>
      </c>
      <c r="U2" s="18" t="s">
        <v>19</v>
      </c>
    </row>
    <row r="3" spans="1:21" ht="33.75" x14ac:dyDescent="0.2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 t="s">
        <v>18</v>
      </c>
      <c r="M3" s="18" t="s">
        <v>16</v>
      </c>
      <c r="N3" s="18" t="s">
        <v>252</v>
      </c>
      <c r="O3" s="18"/>
      <c r="P3" s="18" t="s">
        <v>19</v>
      </c>
      <c r="Q3" s="18" t="s">
        <v>23</v>
      </c>
      <c r="R3" s="18" t="s">
        <v>266</v>
      </c>
      <c r="S3" s="18"/>
      <c r="T3" s="18" t="s">
        <v>19</v>
      </c>
      <c r="U3" s="18" t="s">
        <v>19</v>
      </c>
    </row>
    <row r="4" spans="1:21" ht="33.75" x14ac:dyDescent="0.2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 t="s">
        <v>18</v>
      </c>
      <c r="M4" s="18" t="s">
        <v>16</v>
      </c>
      <c r="N4" s="18" t="s">
        <v>252</v>
      </c>
      <c r="O4" s="18"/>
      <c r="P4" s="18" t="s">
        <v>19</v>
      </c>
      <c r="Q4" s="18" t="s">
        <v>23</v>
      </c>
      <c r="R4" s="18" t="s">
        <v>267</v>
      </c>
      <c r="S4" s="18"/>
      <c r="T4" s="18" t="s">
        <v>19</v>
      </c>
      <c r="U4" s="18" t="s">
        <v>19</v>
      </c>
    </row>
    <row r="5" spans="1:21" ht="33.75" x14ac:dyDescent="0.2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 t="s">
        <v>18</v>
      </c>
      <c r="M5" s="18" t="s">
        <v>16</v>
      </c>
      <c r="N5" s="18" t="s">
        <v>252</v>
      </c>
      <c r="O5" s="18"/>
      <c r="P5" s="18" t="s">
        <v>19</v>
      </c>
      <c r="Q5" s="18" t="s">
        <v>23</v>
      </c>
      <c r="R5" s="18" t="s">
        <v>266</v>
      </c>
      <c r="S5" s="18"/>
      <c r="T5" s="18" t="s">
        <v>19</v>
      </c>
      <c r="U5" s="18" t="s">
        <v>19</v>
      </c>
    </row>
    <row r="6" spans="1:21" ht="32.25" customHeight="1" x14ac:dyDescent="0.2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 t="s">
        <v>18</v>
      </c>
      <c r="M6" s="18" t="s">
        <v>16</v>
      </c>
      <c r="N6" s="18" t="s">
        <v>253</v>
      </c>
      <c r="O6" s="18"/>
      <c r="P6" s="18" t="s">
        <v>19</v>
      </c>
      <c r="Q6" s="18" t="s">
        <v>23</v>
      </c>
      <c r="R6" s="18" t="s">
        <v>267</v>
      </c>
      <c r="S6" s="18"/>
      <c r="T6" s="18" t="s">
        <v>19</v>
      </c>
      <c r="U6" s="18" t="s">
        <v>19</v>
      </c>
    </row>
    <row r="7" spans="1:21" ht="33.75" x14ac:dyDescent="0.2">
      <c r="A7" s="16">
        <v>9</v>
      </c>
      <c r="B7" s="16"/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 t="s">
        <v>18</v>
      </c>
      <c r="M7" s="18" t="s">
        <v>16</v>
      </c>
      <c r="N7" s="18" t="s">
        <v>252</v>
      </c>
      <c r="O7" s="18"/>
      <c r="P7" s="18" t="s">
        <v>19</v>
      </c>
      <c r="Q7" s="18" t="s">
        <v>23</v>
      </c>
      <c r="R7" s="18" t="s">
        <v>266</v>
      </c>
      <c r="S7" s="18"/>
      <c r="T7" s="18" t="s">
        <v>19</v>
      </c>
      <c r="U7" s="18" t="s">
        <v>19</v>
      </c>
    </row>
    <row r="8" spans="1:21" ht="29.25" customHeight="1" x14ac:dyDescent="0.2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 t="s">
        <v>18</v>
      </c>
      <c r="M8" s="18" t="s">
        <v>16</v>
      </c>
      <c r="N8" s="18" t="s">
        <v>252</v>
      </c>
      <c r="O8" s="18"/>
      <c r="P8" s="18" t="s">
        <v>19</v>
      </c>
      <c r="Q8" s="18" t="s">
        <v>23</v>
      </c>
      <c r="R8" s="18" t="s">
        <v>266</v>
      </c>
      <c r="S8" s="18"/>
      <c r="T8" s="18" t="s">
        <v>19</v>
      </c>
      <c r="U8" s="18" t="s">
        <v>19</v>
      </c>
    </row>
    <row r="9" spans="1:21" ht="24" customHeight="1" x14ac:dyDescent="0.2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 t="s">
        <v>18</v>
      </c>
      <c r="M9" s="18" t="s">
        <v>16</v>
      </c>
      <c r="N9" s="18" t="s">
        <v>252</v>
      </c>
      <c r="O9" s="18"/>
      <c r="P9" s="18" t="s">
        <v>19</v>
      </c>
      <c r="Q9" s="18" t="s">
        <v>23</v>
      </c>
      <c r="R9" s="18" t="s">
        <v>266</v>
      </c>
      <c r="S9" s="18"/>
      <c r="T9" s="18" t="s">
        <v>286</v>
      </c>
      <c r="U9" s="18" t="s">
        <v>19</v>
      </c>
    </row>
    <row r="10" spans="1:21" ht="33.75" x14ac:dyDescent="0.2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 t="s">
        <v>18</v>
      </c>
      <c r="M10" s="18" t="s">
        <v>16</v>
      </c>
      <c r="N10" s="18" t="s">
        <v>252</v>
      </c>
      <c r="O10" s="18"/>
      <c r="P10" s="18" t="s">
        <v>19</v>
      </c>
      <c r="Q10" s="18" t="s">
        <v>23</v>
      </c>
      <c r="R10" s="18" t="s">
        <v>267</v>
      </c>
      <c r="S10" s="18"/>
      <c r="T10" s="18" t="s">
        <v>19</v>
      </c>
      <c r="U10" s="18" t="s">
        <v>19</v>
      </c>
    </row>
    <row r="11" spans="1:21" ht="24" customHeight="1" x14ac:dyDescent="0.2">
      <c r="A11" s="16">
        <v>6</v>
      </c>
      <c r="B11" s="16" t="s">
        <v>419</v>
      </c>
      <c r="C11" s="16">
        <v>3221</v>
      </c>
      <c r="D11" s="16" t="s">
        <v>419</v>
      </c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 t="s">
        <v>18</v>
      </c>
      <c r="M11" s="18" t="s">
        <v>16</v>
      </c>
      <c r="N11" s="18" t="s">
        <v>252</v>
      </c>
      <c r="O11" s="18"/>
      <c r="P11" s="18" t="s">
        <v>19</v>
      </c>
      <c r="Q11" s="18" t="s">
        <v>23</v>
      </c>
      <c r="R11" s="18" t="s">
        <v>267</v>
      </c>
      <c r="S11" s="18"/>
      <c r="T11" s="18" t="s">
        <v>19</v>
      </c>
      <c r="U11" s="18" t="s">
        <v>19</v>
      </c>
    </row>
    <row r="12" spans="1:21" ht="26.25" customHeight="1" x14ac:dyDescent="0.2">
      <c r="A12" s="16">
        <v>8</v>
      </c>
      <c r="B12" s="16"/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 t="s">
        <v>18</v>
      </c>
      <c r="M12" s="18" t="s">
        <v>16</v>
      </c>
      <c r="N12" s="18" t="s">
        <v>252</v>
      </c>
      <c r="O12" s="18"/>
      <c r="P12" s="18" t="s">
        <v>19</v>
      </c>
      <c r="Q12" s="18" t="s">
        <v>23</v>
      </c>
      <c r="R12" s="18" t="s">
        <v>267</v>
      </c>
      <c r="S12" s="18"/>
      <c r="T12" s="18" t="s">
        <v>19</v>
      </c>
      <c r="U12" s="18" t="s">
        <v>19</v>
      </c>
    </row>
    <row r="13" spans="1:21" ht="26.25" customHeight="1" x14ac:dyDescent="0.2">
      <c r="A13" s="16">
        <v>4</v>
      </c>
      <c r="B13" s="16"/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 t="s">
        <v>18</v>
      </c>
      <c r="M13" s="18" t="s">
        <v>16</v>
      </c>
      <c r="N13" s="18" t="s">
        <v>252</v>
      </c>
      <c r="O13" s="18"/>
      <c r="P13" s="18" t="s">
        <v>19</v>
      </c>
      <c r="Q13" s="18" t="s">
        <v>23</v>
      </c>
      <c r="R13" s="18" t="s">
        <v>267</v>
      </c>
      <c r="S13" s="18"/>
      <c r="T13" s="18" t="s">
        <v>19</v>
      </c>
      <c r="U13" s="18" t="s">
        <v>19</v>
      </c>
    </row>
    <row r="14" spans="1:21" ht="33.75" x14ac:dyDescent="0.2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 t="s">
        <v>18</v>
      </c>
      <c r="M14" s="18" t="s">
        <v>16</v>
      </c>
      <c r="N14" s="18" t="s">
        <v>252</v>
      </c>
      <c r="O14" s="18"/>
      <c r="P14" s="18" t="s">
        <v>19</v>
      </c>
      <c r="Q14" s="18" t="s">
        <v>23</v>
      </c>
      <c r="R14" s="18" t="s">
        <v>267</v>
      </c>
      <c r="S14" s="18"/>
      <c r="T14" s="18" t="s">
        <v>19</v>
      </c>
      <c r="U14" s="18" t="s">
        <v>19</v>
      </c>
    </row>
    <row r="15" spans="1:21" ht="33.75" x14ac:dyDescent="0.2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 t="s">
        <v>281</v>
      </c>
      <c r="M15" s="18" t="s">
        <v>16</v>
      </c>
      <c r="N15" s="18" t="s">
        <v>252</v>
      </c>
      <c r="O15" s="18"/>
      <c r="P15" s="18" t="s">
        <v>19</v>
      </c>
      <c r="Q15" s="18" t="s">
        <v>282</v>
      </c>
      <c r="R15" s="18" t="s">
        <v>267</v>
      </c>
      <c r="S15" s="18"/>
      <c r="T15" s="18" t="s">
        <v>19</v>
      </c>
      <c r="U15" s="18" t="s">
        <v>19</v>
      </c>
    </row>
    <row r="16" spans="1:21" ht="33.75" x14ac:dyDescent="0.2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 t="s">
        <v>281</v>
      </c>
      <c r="M16" s="18" t="s">
        <v>16</v>
      </c>
      <c r="N16" s="18" t="s">
        <v>252</v>
      </c>
      <c r="O16" s="18"/>
      <c r="P16" s="18" t="s">
        <v>19</v>
      </c>
      <c r="Q16" s="18" t="s">
        <v>282</v>
      </c>
      <c r="R16" s="18" t="s">
        <v>267</v>
      </c>
      <c r="S16" s="18"/>
      <c r="T16" s="18" t="s">
        <v>19</v>
      </c>
      <c r="U16" s="18" t="s">
        <v>19</v>
      </c>
    </row>
    <row r="17" spans="1:23" ht="33.75" x14ac:dyDescent="0.2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 t="s">
        <v>18</v>
      </c>
      <c r="M17" s="18" t="s">
        <v>16</v>
      </c>
      <c r="N17" s="18" t="s">
        <v>252</v>
      </c>
      <c r="O17" s="18"/>
      <c r="P17" s="18" t="s">
        <v>19</v>
      </c>
      <c r="Q17" s="18" t="s">
        <v>23</v>
      </c>
      <c r="R17" s="18" t="s">
        <v>267</v>
      </c>
      <c r="S17" s="18"/>
      <c r="T17" s="18" t="s">
        <v>19</v>
      </c>
      <c r="U17" s="18" t="s">
        <v>19</v>
      </c>
    </row>
    <row r="18" spans="1:23" ht="33.75" x14ac:dyDescent="0.2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 t="s">
        <v>18</v>
      </c>
      <c r="M18" s="18" t="s">
        <v>16</v>
      </c>
      <c r="N18" s="18" t="s">
        <v>252</v>
      </c>
      <c r="O18" s="18"/>
      <c r="P18" s="18" t="s">
        <v>19</v>
      </c>
      <c r="Q18" s="18" t="s">
        <v>23</v>
      </c>
      <c r="R18" s="18" t="s">
        <v>266</v>
      </c>
      <c r="S18" s="18"/>
      <c r="T18" s="18" t="s">
        <v>19</v>
      </c>
      <c r="U18" s="18" t="s">
        <v>19</v>
      </c>
    </row>
    <row r="19" spans="1:23" ht="33.75" x14ac:dyDescent="0.2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 t="s">
        <v>18</v>
      </c>
      <c r="M19" s="18" t="s">
        <v>16</v>
      </c>
      <c r="N19" s="18" t="s">
        <v>252</v>
      </c>
      <c r="O19" s="18"/>
      <c r="P19" s="18" t="s">
        <v>19</v>
      </c>
      <c r="Q19" s="18" t="s">
        <v>23</v>
      </c>
      <c r="R19" s="18" t="s">
        <v>266</v>
      </c>
      <c r="S19" s="18"/>
      <c r="T19" s="18" t="s">
        <v>19</v>
      </c>
      <c r="U19" s="18" t="s">
        <v>19</v>
      </c>
    </row>
    <row r="20" spans="1:23" ht="21.75" customHeight="1" x14ac:dyDescent="0.2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 t="s">
        <v>50</v>
      </c>
      <c r="M20" s="18" t="s">
        <v>16</v>
      </c>
      <c r="N20" s="18" t="s">
        <v>252</v>
      </c>
      <c r="O20" s="18"/>
      <c r="P20" s="18" t="s">
        <v>19</v>
      </c>
      <c r="Q20" s="18" t="s">
        <v>23</v>
      </c>
      <c r="R20" s="18" t="s">
        <v>267</v>
      </c>
      <c r="S20" s="18"/>
      <c r="T20" s="18" t="s">
        <v>286</v>
      </c>
      <c r="U20" s="18" t="s">
        <v>19</v>
      </c>
    </row>
    <row r="21" spans="1:23" ht="20.100000000000001" customHeight="1" x14ac:dyDescent="0.2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18" t="s">
        <v>18</v>
      </c>
      <c r="M21" s="18" t="s">
        <v>16</v>
      </c>
      <c r="N21" s="18" t="s">
        <v>252</v>
      </c>
      <c r="O21" s="18"/>
      <c r="P21" s="18" t="s">
        <v>19</v>
      </c>
      <c r="Q21" s="18" t="s">
        <v>23</v>
      </c>
      <c r="R21" s="18" t="s">
        <v>266</v>
      </c>
      <c r="S21" s="18"/>
      <c r="T21" s="18" t="s">
        <v>19</v>
      </c>
      <c r="U21" s="18" t="s">
        <v>19</v>
      </c>
    </row>
    <row r="22" spans="1:23" ht="20.100000000000001" customHeight="1" x14ac:dyDescent="0.2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 t="s">
        <v>18</v>
      </c>
      <c r="M22" s="18" t="s">
        <v>16</v>
      </c>
      <c r="N22" s="18" t="s">
        <v>252</v>
      </c>
      <c r="O22" s="18"/>
      <c r="P22" s="18" t="s">
        <v>19</v>
      </c>
      <c r="Q22" s="18" t="s">
        <v>23</v>
      </c>
      <c r="R22" s="18" t="s">
        <v>266</v>
      </c>
      <c r="S22" s="18"/>
      <c r="T22" s="18" t="s">
        <v>19</v>
      </c>
      <c r="U22" s="18" t="s">
        <v>19</v>
      </c>
    </row>
    <row r="23" spans="1:23" ht="39.75" customHeight="1" x14ac:dyDescent="0.2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 t="s">
        <v>250</v>
      </c>
      <c r="M23" s="18" t="s">
        <v>274</v>
      </c>
      <c r="N23" s="18" t="s">
        <v>253</v>
      </c>
      <c r="O23" s="18"/>
      <c r="P23" s="18" t="s">
        <v>19</v>
      </c>
      <c r="Q23" s="18" t="s">
        <v>283</v>
      </c>
      <c r="R23" s="18" t="s">
        <v>267</v>
      </c>
      <c r="S23" s="18"/>
      <c r="T23" s="18" t="s">
        <v>286</v>
      </c>
      <c r="U23" s="18" t="s">
        <v>19</v>
      </c>
    </row>
    <row r="24" spans="1:23" ht="33.75" customHeight="1" x14ac:dyDescent="0.2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 t="s">
        <v>50</v>
      </c>
      <c r="M24" s="18" t="s">
        <v>16</v>
      </c>
      <c r="N24" s="18" t="s">
        <v>252</v>
      </c>
      <c r="O24" s="18"/>
      <c r="P24" s="18" t="s">
        <v>19</v>
      </c>
      <c r="Q24" s="18" t="s">
        <v>23</v>
      </c>
      <c r="R24" s="18" t="s">
        <v>266</v>
      </c>
      <c r="S24" s="18"/>
      <c r="T24" s="18" t="s">
        <v>286</v>
      </c>
      <c r="U24" s="18" t="s">
        <v>19</v>
      </c>
    </row>
    <row r="25" spans="1:23" ht="33.75" x14ac:dyDescent="0.2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 t="s">
        <v>18</v>
      </c>
      <c r="M25" s="18" t="s">
        <v>16</v>
      </c>
      <c r="N25" s="18" t="s">
        <v>252</v>
      </c>
      <c r="O25" s="18"/>
      <c r="P25" s="18" t="s">
        <v>19</v>
      </c>
      <c r="Q25" s="18" t="s">
        <v>23</v>
      </c>
      <c r="R25" s="18" t="s">
        <v>267</v>
      </c>
      <c r="S25" s="18"/>
      <c r="T25" s="18" t="s">
        <v>19</v>
      </c>
      <c r="U25" s="18" t="s">
        <v>19</v>
      </c>
    </row>
    <row r="26" spans="1:23" ht="33.75" x14ac:dyDescent="0.2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 t="s">
        <v>18</v>
      </c>
      <c r="M26" s="18" t="s">
        <v>16</v>
      </c>
      <c r="N26" s="18" t="s">
        <v>252</v>
      </c>
      <c r="O26" s="18"/>
      <c r="P26" s="18" t="s">
        <v>19</v>
      </c>
      <c r="Q26" s="18" t="s">
        <v>23</v>
      </c>
      <c r="R26" s="18" t="s">
        <v>266</v>
      </c>
      <c r="S26" s="18"/>
      <c r="T26" s="18" t="s">
        <v>19</v>
      </c>
      <c r="U26" s="18" t="s">
        <v>19</v>
      </c>
    </row>
    <row r="27" spans="1:23" ht="33.75" x14ac:dyDescent="0.2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 t="s">
        <v>18</v>
      </c>
      <c r="M27" s="18" t="s">
        <v>16</v>
      </c>
      <c r="N27" s="18" t="s">
        <v>252</v>
      </c>
      <c r="O27" s="18"/>
      <c r="P27" s="18" t="s">
        <v>19</v>
      </c>
      <c r="Q27" s="18" t="s">
        <v>23</v>
      </c>
      <c r="R27" s="18" t="s">
        <v>266</v>
      </c>
      <c r="S27" s="18"/>
      <c r="T27" s="18" t="s">
        <v>19</v>
      </c>
      <c r="U27" s="18" t="s">
        <v>19</v>
      </c>
    </row>
    <row r="28" spans="1:23" ht="33.75" x14ac:dyDescent="0.2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18" t="s">
        <v>18</v>
      </c>
      <c r="M28" s="18" t="s">
        <v>16</v>
      </c>
      <c r="N28" s="18" t="s">
        <v>252</v>
      </c>
      <c r="O28" s="18"/>
      <c r="P28" s="18" t="s">
        <v>19</v>
      </c>
      <c r="Q28" s="18" t="s">
        <v>23</v>
      </c>
      <c r="R28" s="18" t="s">
        <v>267</v>
      </c>
      <c r="S28" s="18"/>
      <c r="T28" s="18" t="s">
        <v>19</v>
      </c>
      <c r="U28" s="18" t="s">
        <v>19</v>
      </c>
    </row>
    <row r="29" spans="1:23" ht="33.75" x14ac:dyDescent="0.2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18" t="s">
        <v>18</v>
      </c>
      <c r="M29" s="18" t="s">
        <v>16</v>
      </c>
      <c r="N29" s="18" t="s">
        <v>252</v>
      </c>
      <c r="O29" s="18"/>
      <c r="P29" s="18" t="s">
        <v>19</v>
      </c>
      <c r="Q29" s="18" t="s">
        <v>23</v>
      </c>
      <c r="R29" s="18" t="s">
        <v>267</v>
      </c>
      <c r="S29" s="18"/>
      <c r="T29" s="18" t="s">
        <v>19</v>
      </c>
      <c r="U29" s="18" t="s">
        <v>19</v>
      </c>
    </row>
    <row r="30" spans="1:23" ht="33.75" x14ac:dyDescent="0.2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18" t="s">
        <v>18</v>
      </c>
      <c r="M30" s="18" t="s">
        <v>16</v>
      </c>
      <c r="N30" s="18" t="s">
        <v>252</v>
      </c>
      <c r="O30" s="18"/>
      <c r="P30" s="18" t="s">
        <v>19</v>
      </c>
      <c r="Q30" s="18" t="s">
        <v>23</v>
      </c>
      <c r="R30" s="18" t="s">
        <v>266</v>
      </c>
      <c r="S30" s="18"/>
      <c r="T30" s="18" t="s">
        <v>19</v>
      </c>
      <c r="U30" s="18" t="s">
        <v>19</v>
      </c>
      <c r="W30" s="24"/>
    </row>
    <row r="31" spans="1:23" ht="33.75" x14ac:dyDescent="0.2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 t="s">
        <v>18</v>
      </c>
      <c r="M31" s="18" t="s">
        <v>16</v>
      </c>
      <c r="N31" s="18" t="s">
        <v>252</v>
      </c>
      <c r="O31" s="18"/>
      <c r="P31" s="18" t="s">
        <v>19</v>
      </c>
      <c r="Q31" s="18" t="s">
        <v>23</v>
      </c>
      <c r="R31" s="18" t="s">
        <v>267</v>
      </c>
      <c r="S31" s="18"/>
      <c r="T31" s="18" t="s">
        <v>19</v>
      </c>
      <c r="U31" s="18" t="s">
        <v>19</v>
      </c>
    </row>
    <row r="32" spans="1:23" ht="33.75" x14ac:dyDescent="0.2">
      <c r="A32" s="16">
        <v>38</v>
      </c>
      <c r="B32" s="16"/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 t="s">
        <v>18</v>
      </c>
      <c r="M32" s="18" t="s">
        <v>16</v>
      </c>
      <c r="N32" s="18" t="s">
        <v>252</v>
      </c>
      <c r="O32" s="18"/>
      <c r="P32" s="18" t="s">
        <v>19</v>
      </c>
      <c r="Q32" s="18" t="s">
        <v>23</v>
      </c>
      <c r="R32" s="18" t="s">
        <v>267</v>
      </c>
      <c r="S32" s="18"/>
      <c r="T32" s="18" t="s">
        <v>19</v>
      </c>
      <c r="U32" s="18" t="s">
        <v>19</v>
      </c>
    </row>
    <row r="33" spans="1:21" ht="33.75" x14ac:dyDescent="0.2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57</v>
      </c>
      <c r="H33" s="18" t="s">
        <v>17</v>
      </c>
      <c r="I33" s="19" t="s">
        <v>58</v>
      </c>
      <c r="J33" s="18">
        <v>18700</v>
      </c>
      <c r="K33" s="18">
        <v>23000</v>
      </c>
      <c r="L33" s="18" t="s">
        <v>18</v>
      </c>
      <c r="M33" s="18" t="s">
        <v>16</v>
      </c>
      <c r="N33" s="18" t="s">
        <v>253</v>
      </c>
      <c r="O33" s="18"/>
      <c r="P33" s="18" t="s">
        <v>19</v>
      </c>
      <c r="Q33" s="18" t="s">
        <v>23</v>
      </c>
      <c r="R33" s="18" t="s">
        <v>267</v>
      </c>
      <c r="S33" s="18"/>
      <c r="T33" s="18" t="s">
        <v>286</v>
      </c>
      <c r="U33" s="18" t="s">
        <v>19</v>
      </c>
    </row>
    <row r="34" spans="1:21" ht="33.75" x14ac:dyDescent="0.2">
      <c r="A34" s="16">
        <v>33</v>
      </c>
      <c r="B34" s="16"/>
      <c r="C34" s="16">
        <v>3222</v>
      </c>
      <c r="D34" s="16"/>
      <c r="E34" s="17" t="s">
        <v>324</v>
      </c>
      <c r="F34" s="16" t="s">
        <v>16</v>
      </c>
      <c r="G34" s="20" t="s">
        <v>288</v>
      </c>
      <c r="H34" s="18" t="s">
        <v>17</v>
      </c>
      <c r="I34" s="19" t="s">
        <v>276</v>
      </c>
      <c r="J34" s="18">
        <v>26000</v>
      </c>
      <c r="K34" s="18">
        <f>J34*1.05</f>
        <v>27300</v>
      </c>
      <c r="L34" s="18" t="s">
        <v>281</v>
      </c>
      <c r="M34" s="18" t="s">
        <v>16</v>
      </c>
      <c r="N34" s="18" t="s">
        <v>252</v>
      </c>
      <c r="O34" s="18"/>
      <c r="P34" s="18" t="s">
        <v>19</v>
      </c>
      <c r="Q34" s="18" t="s">
        <v>282</v>
      </c>
      <c r="R34" s="18" t="s">
        <v>266</v>
      </c>
      <c r="S34" s="18"/>
      <c r="T34" s="18" t="s">
        <v>19</v>
      </c>
      <c r="U34" s="18" t="s">
        <v>19</v>
      </c>
    </row>
    <row r="35" spans="1:21" ht="33.75" x14ac:dyDescent="0.2">
      <c r="A35" s="16">
        <v>37</v>
      </c>
      <c r="B35" s="16"/>
      <c r="C35" s="16">
        <v>3222</v>
      </c>
      <c r="D35" s="16"/>
      <c r="E35" s="17" t="s">
        <v>325</v>
      </c>
      <c r="F35" s="16" t="s">
        <v>16</v>
      </c>
      <c r="G35" s="18" t="s">
        <v>73</v>
      </c>
      <c r="H35" s="18" t="s">
        <v>17</v>
      </c>
      <c r="I35" s="19" t="s">
        <v>74</v>
      </c>
      <c r="J35" s="18">
        <v>27800</v>
      </c>
      <c r="K35" s="18">
        <v>29200</v>
      </c>
      <c r="L35" s="18" t="s">
        <v>50</v>
      </c>
      <c r="M35" s="18" t="s">
        <v>16</v>
      </c>
      <c r="N35" s="18" t="s">
        <v>252</v>
      </c>
      <c r="O35" s="18"/>
      <c r="P35" s="18" t="s">
        <v>19</v>
      </c>
      <c r="Q35" s="18" t="s">
        <v>23</v>
      </c>
      <c r="R35" s="18" t="s">
        <v>266</v>
      </c>
      <c r="S35" s="18"/>
      <c r="T35" s="18" t="s">
        <v>19</v>
      </c>
      <c r="U35" s="18" t="s">
        <v>19</v>
      </c>
    </row>
    <row r="36" spans="1:21" ht="33.75" x14ac:dyDescent="0.2">
      <c r="A36" s="16">
        <v>32</v>
      </c>
      <c r="B36" s="16"/>
      <c r="C36" s="16">
        <v>3222</v>
      </c>
      <c r="D36" s="16"/>
      <c r="E36" s="17" t="s">
        <v>327</v>
      </c>
      <c r="F36" s="16" t="s">
        <v>268</v>
      </c>
      <c r="G36" s="18" t="s">
        <v>233</v>
      </c>
      <c r="H36" s="18" t="s">
        <v>17</v>
      </c>
      <c r="I36" s="19" t="s">
        <v>228</v>
      </c>
      <c r="J36" s="18">
        <v>91600</v>
      </c>
      <c r="K36" s="18">
        <v>102540</v>
      </c>
      <c r="L36" s="18" t="s">
        <v>250</v>
      </c>
      <c r="M36" s="18" t="s">
        <v>274</v>
      </c>
      <c r="N36" s="18" t="s">
        <v>253</v>
      </c>
      <c r="O36" s="18"/>
      <c r="P36" s="18" t="s">
        <v>19</v>
      </c>
      <c r="Q36" s="18" t="s">
        <v>23</v>
      </c>
      <c r="R36" s="18" t="s">
        <v>267</v>
      </c>
      <c r="S36" s="18"/>
      <c r="T36" s="18" t="s">
        <v>286</v>
      </c>
      <c r="U36" s="18" t="s">
        <v>19</v>
      </c>
    </row>
    <row r="37" spans="1:21" ht="33.75" x14ac:dyDescent="0.2">
      <c r="A37" s="16">
        <v>27</v>
      </c>
      <c r="B37" s="16" t="s">
        <v>424</v>
      </c>
      <c r="C37" s="16">
        <v>3222</v>
      </c>
      <c r="D37" s="16"/>
      <c r="E37" s="17" t="s">
        <v>317</v>
      </c>
      <c r="F37" s="16" t="s">
        <v>16</v>
      </c>
      <c r="G37" s="18" t="s">
        <v>312</v>
      </c>
      <c r="H37" s="18" t="s">
        <v>17</v>
      </c>
      <c r="I37" s="19" t="s">
        <v>63</v>
      </c>
      <c r="J37" s="18">
        <v>5500</v>
      </c>
      <c r="K37" s="18">
        <v>6900</v>
      </c>
      <c r="L37" s="18" t="s">
        <v>18</v>
      </c>
      <c r="M37" s="18" t="s">
        <v>16</v>
      </c>
      <c r="N37" s="18" t="s">
        <v>252</v>
      </c>
      <c r="O37" s="18"/>
      <c r="P37" s="18" t="s">
        <v>19</v>
      </c>
      <c r="Q37" s="18" t="s">
        <v>23</v>
      </c>
      <c r="R37" s="18" t="s">
        <v>267</v>
      </c>
      <c r="S37" s="18"/>
      <c r="T37" s="18" t="s">
        <v>19</v>
      </c>
      <c r="U37" s="18" t="s">
        <v>19</v>
      </c>
    </row>
    <row r="38" spans="1:21" ht="33.75" x14ac:dyDescent="0.2">
      <c r="A38" s="16">
        <v>24</v>
      </c>
      <c r="B38" s="16"/>
      <c r="C38" s="16">
        <v>3222</v>
      </c>
      <c r="D38" s="16"/>
      <c r="E38" s="17" t="s">
        <v>313</v>
      </c>
      <c r="F38" s="16" t="s">
        <v>268</v>
      </c>
      <c r="G38" s="18" t="s">
        <v>226</v>
      </c>
      <c r="H38" s="18" t="s">
        <v>17</v>
      </c>
      <c r="I38" s="19" t="s">
        <v>227</v>
      </c>
      <c r="J38" s="22">
        <v>87500</v>
      </c>
      <c r="K38" s="22">
        <v>88300</v>
      </c>
      <c r="L38" s="18" t="s">
        <v>250</v>
      </c>
      <c r="M38" s="18" t="s">
        <v>16</v>
      </c>
      <c r="N38" s="18" t="s">
        <v>253</v>
      </c>
      <c r="O38" s="18"/>
      <c r="P38" s="18" t="s">
        <v>19</v>
      </c>
      <c r="Q38" s="18" t="s">
        <v>254</v>
      </c>
      <c r="R38" s="18" t="s">
        <v>267</v>
      </c>
      <c r="S38" s="18"/>
      <c r="T38" s="18" t="s">
        <v>286</v>
      </c>
      <c r="U38" s="18" t="s">
        <v>19</v>
      </c>
    </row>
    <row r="39" spans="1:21" ht="33.75" x14ac:dyDescent="0.2">
      <c r="A39" s="16">
        <v>19</v>
      </c>
      <c r="B39" s="16" t="s">
        <v>420</v>
      </c>
      <c r="C39" s="16">
        <v>3222</v>
      </c>
      <c r="D39" s="16"/>
      <c r="E39" s="17" t="s">
        <v>314</v>
      </c>
      <c r="F39" s="16" t="s">
        <v>16</v>
      </c>
      <c r="G39" s="18" t="s">
        <v>255</v>
      </c>
      <c r="H39" s="18" t="s">
        <v>256</v>
      </c>
      <c r="I39" s="21" t="s">
        <v>257</v>
      </c>
      <c r="J39" s="22">
        <f>18600</f>
        <v>18600</v>
      </c>
      <c r="K39" s="22">
        <f>J39*1.05</f>
        <v>19530</v>
      </c>
      <c r="L39" s="18" t="s">
        <v>18</v>
      </c>
      <c r="M39" s="18" t="s">
        <v>16</v>
      </c>
      <c r="N39" s="18" t="s">
        <v>252</v>
      </c>
      <c r="O39" s="18"/>
      <c r="P39" s="18" t="s">
        <v>19</v>
      </c>
      <c r="Q39" s="18" t="s">
        <v>23</v>
      </c>
      <c r="R39" s="18" t="s">
        <v>266</v>
      </c>
      <c r="S39" s="18"/>
      <c r="T39" s="18" t="s">
        <v>19</v>
      </c>
      <c r="U39" s="18" t="s">
        <v>19</v>
      </c>
    </row>
    <row r="40" spans="1:21" ht="33.75" x14ac:dyDescent="0.2">
      <c r="A40" s="16">
        <v>31</v>
      </c>
      <c r="B40" s="16" t="s">
        <v>424</v>
      </c>
      <c r="C40" s="16">
        <v>3222</v>
      </c>
      <c r="D40" s="16"/>
      <c r="E40" s="17" t="s">
        <v>316</v>
      </c>
      <c r="F40" s="16" t="s">
        <v>16</v>
      </c>
      <c r="G40" s="18" t="s">
        <v>70</v>
      </c>
      <c r="H40" s="18" t="s">
        <v>17</v>
      </c>
      <c r="I40" s="19" t="s">
        <v>71</v>
      </c>
      <c r="J40" s="18">
        <v>7700</v>
      </c>
      <c r="K40" s="18">
        <v>9600</v>
      </c>
      <c r="L40" s="18" t="s">
        <v>18</v>
      </c>
      <c r="M40" s="18" t="s">
        <v>16</v>
      </c>
      <c r="N40" s="18" t="s">
        <v>252</v>
      </c>
      <c r="O40" s="18"/>
      <c r="P40" s="18" t="s">
        <v>19</v>
      </c>
      <c r="Q40" s="18" t="s">
        <v>23</v>
      </c>
      <c r="R40" s="18" t="s">
        <v>267</v>
      </c>
      <c r="S40" s="18"/>
      <c r="T40" s="18" t="s">
        <v>19</v>
      </c>
      <c r="U40" s="18" t="s">
        <v>19</v>
      </c>
    </row>
    <row r="41" spans="1:21" ht="33.75" x14ac:dyDescent="0.2">
      <c r="A41" s="16">
        <v>17</v>
      </c>
      <c r="B41" s="16" t="s">
        <v>421</v>
      </c>
      <c r="C41" s="16">
        <v>3222</v>
      </c>
      <c r="D41" s="16"/>
      <c r="E41" s="17" t="s">
        <v>315</v>
      </c>
      <c r="F41" s="16" t="s">
        <v>16</v>
      </c>
      <c r="G41" s="18" t="s">
        <v>55</v>
      </c>
      <c r="H41" s="18" t="s">
        <v>17</v>
      </c>
      <c r="I41" s="19" t="s">
        <v>56</v>
      </c>
      <c r="J41" s="18">
        <v>14700</v>
      </c>
      <c r="K41" s="18">
        <v>15430</v>
      </c>
      <c r="L41" s="18" t="s">
        <v>18</v>
      </c>
      <c r="M41" s="18" t="s">
        <v>16</v>
      </c>
      <c r="N41" s="18" t="s">
        <v>252</v>
      </c>
      <c r="O41" s="18"/>
      <c r="P41" s="18" t="s">
        <v>19</v>
      </c>
      <c r="Q41" s="18" t="s">
        <v>23</v>
      </c>
      <c r="R41" s="18" t="s">
        <v>266</v>
      </c>
      <c r="S41" s="18"/>
      <c r="T41" s="18" t="s">
        <v>19</v>
      </c>
      <c r="U41" s="18" t="s">
        <v>19</v>
      </c>
    </row>
    <row r="42" spans="1:21" ht="33.75" x14ac:dyDescent="0.2">
      <c r="A42" s="16">
        <v>42</v>
      </c>
      <c r="B42" s="16"/>
      <c r="C42" s="16">
        <v>3223</v>
      </c>
      <c r="D42" s="16"/>
      <c r="E42" s="17" t="s">
        <v>329</v>
      </c>
      <c r="F42" s="16" t="s">
        <v>274</v>
      </c>
      <c r="G42" s="18" t="s">
        <v>82</v>
      </c>
      <c r="H42" s="18" t="s">
        <v>21</v>
      </c>
      <c r="I42" s="19" t="s">
        <v>83</v>
      </c>
      <c r="J42" s="18">
        <v>172320</v>
      </c>
      <c r="K42" s="18">
        <v>215400</v>
      </c>
      <c r="L42" s="18" t="s">
        <v>50</v>
      </c>
      <c r="M42" s="18" t="s">
        <v>16</v>
      </c>
      <c r="N42" s="18" t="s">
        <v>252</v>
      </c>
      <c r="O42" s="18"/>
      <c r="P42" s="18" t="s">
        <v>19</v>
      </c>
      <c r="Q42" s="18" t="s">
        <v>72</v>
      </c>
      <c r="R42" s="18" t="s">
        <v>267</v>
      </c>
      <c r="S42" s="18"/>
      <c r="T42" s="18" t="s">
        <v>286</v>
      </c>
      <c r="U42" s="18" t="s">
        <v>19</v>
      </c>
    </row>
    <row r="43" spans="1:21" ht="33.75" x14ac:dyDescent="0.2">
      <c r="A43" s="16">
        <v>41</v>
      </c>
      <c r="B43" s="16"/>
      <c r="C43" s="16">
        <v>3223</v>
      </c>
      <c r="D43" s="16"/>
      <c r="E43" s="17" t="s">
        <v>330</v>
      </c>
      <c r="F43" s="16" t="s">
        <v>274</v>
      </c>
      <c r="G43" s="18" t="s">
        <v>80</v>
      </c>
      <c r="H43" s="18" t="s">
        <v>21</v>
      </c>
      <c r="I43" s="19" t="s">
        <v>81</v>
      </c>
      <c r="J43" s="18">
        <v>181600</v>
      </c>
      <c r="K43" s="18">
        <v>227000</v>
      </c>
      <c r="L43" s="18" t="s">
        <v>50</v>
      </c>
      <c r="M43" s="18" t="s">
        <v>16</v>
      </c>
      <c r="N43" s="18" t="s">
        <v>252</v>
      </c>
      <c r="O43" s="18"/>
      <c r="P43" s="18" t="s">
        <v>19</v>
      </c>
      <c r="Q43" s="18" t="s">
        <v>72</v>
      </c>
      <c r="R43" s="18" t="s">
        <v>267</v>
      </c>
      <c r="S43" s="18"/>
      <c r="T43" s="18" t="s">
        <v>286</v>
      </c>
      <c r="U43" s="18" t="s">
        <v>19</v>
      </c>
    </row>
    <row r="44" spans="1:21" ht="33.75" x14ac:dyDescent="0.2">
      <c r="A44" s="16">
        <v>43</v>
      </c>
      <c r="B44" s="16"/>
      <c r="C44" s="16">
        <v>3223</v>
      </c>
      <c r="D44" s="16"/>
      <c r="E44" s="17" t="s">
        <v>331</v>
      </c>
      <c r="F44" s="16" t="s">
        <v>274</v>
      </c>
      <c r="G44" s="18" t="s">
        <v>84</v>
      </c>
      <c r="H44" s="18" t="s">
        <v>17</v>
      </c>
      <c r="I44" s="19" t="s">
        <v>85</v>
      </c>
      <c r="J44" s="18">
        <v>2400</v>
      </c>
      <c r="K44" s="18">
        <v>3000</v>
      </c>
      <c r="L44" s="18" t="s">
        <v>50</v>
      </c>
      <c r="M44" s="18" t="s">
        <v>16</v>
      </c>
      <c r="N44" s="18" t="s">
        <v>252</v>
      </c>
      <c r="O44" s="18"/>
      <c r="P44" s="18" t="s">
        <v>19</v>
      </c>
      <c r="Q44" s="18" t="s">
        <v>23</v>
      </c>
      <c r="R44" s="18" t="s">
        <v>266</v>
      </c>
      <c r="S44" s="18"/>
      <c r="T44" s="18" t="s">
        <v>286</v>
      </c>
      <c r="U44" s="18" t="s">
        <v>19</v>
      </c>
    </row>
    <row r="45" spans="1:21" ht="33.75" x14ac:dyDescent="0.2">
      <c r="A45" s="16">
        <v>46</v>
      </c>
      <c r="B45" s="16"/>
      <c r="C45" s="16">
        <v>3224</v>
      </c>
      <c r="D45" s="16"/>
      <c r="E45" s="17" t="s">
        <v>332</v>
      </c>
      <c r="F45" s="16" t="s">
        <v>16</v>
      </c>
      <c r="G45" s="18" t="s">
        <v>89</v>
      </c>
      <c r="H45" s="18" t="s">
        <v>17</v>
      </c>
      <c r="I45" s="19" t="s">
        <v>90</v>
      </c>
      <c r="J45" s="18">
        <f>5000+5000</f>
        <v>10000</v>
      </c>
      <c r="K45" s="18">
        <f>J45*1.25</f>
        <v>12500</v>
      </c>
      <c r="L45" s="18" t="s">
        <v>18</v>
      </c>
      <c r="M45" s="18" t="s">
        <v>16</v>
      </c>
      <c r="N45" s="18" t="s">
        <v>252</v>
      </c>
      <c r="O45" s="18"/>
      <c r="P45" s="18" t="s">
        <v>19</v>
      </c>
      <c r="Q45" s="18" t="s">
        <v>23</v>
      </c>
      <c r="R45" s="18" t="s">
        <v>266</v>
      </c>
      <c r="S45" s="18"/>
      <c r="T45" s="18" t="s">
        <v>19</v>
      </c>
      <c r="U45" s="18" t="s">
        <v>19</v>
      </c>
    </row>
    <row r="46" spans="1:21" ht="33.75" x14ac:dyDescent="0.2">
      <c r="A46" s="16">
        <v>47</v>
      </c>
      <c r="B46" s="16"/>
      <c r="C46" s="16">
        <v>3224</v>
      </c>
      <c r="D46" s="16"/>
      <c r="E46" s="17" t="s">
        <v>333</v>
      </c>
      <c r="F46" s="16" t="s">
        <v>16</v>
      </c>
      <c r="G46" s="18" t="s">
        <v>91</v>
      </c>
      <c r="H46" s="18" t="s">
        <v>17</v>
      </c>
      <c r="I46" s="19" t="s">
        <v>92</v>
      </c>
      <c r="J46" s="18">
        <f>3500+5000</f>
        <v>8500</v>
      </c>
      <c r="K46" s="18">
        <f>J46*1.25</f>
        <v>10625</v>
      </c>
      <c r="L46" s="18" t="s">
        <v>18</v>
      </c>
      <c r="M46" s="18" t="s">
        <v>16</v>
      </c>
      <c r="N46" s="18" t="s">
        <v>252</v>
      </c>
      <c r="O46" s="18"/>
      <c r="P46" s="18" t="s">
        <v>19</v>
      </c>
      <c r="Q46" s="18" t="s">
        <v>23</v>
      </c>
      <c r="R46" s="18" t="s">
        <v>267</v>
      </c>
      <c r="S46" s="18"/>
      <c r="T46" s="18" t="s">
        <v>19</v>
      </c>
      <c r="U46" s="18" t="s">
        <v>19</v>
      </c>
    </row>
    <row r="47" spans="1:21" ht="33.75" x14ac:dyDescent="0.2">
      <c r="A47" s="16">
        <v>45</v>
      </c>
      <c r="B47" s="16"/>
      <c r="C47" s="16">
        <v>3224</v>
      </c>
      <c r="D47" s="16"/>
      <c r="E47" s="17" t="s">
        <v>334</v>
      </c>
      <c r="F47" s="16" t="s">
        <v>16</v>
      </c>
      <c r="G47" s="18" t="s">
        <v>87</v>
      </c>
      <c r="H47" s="18" t="s">
        <v>17</v>
      </c>
      <c r="I47" s="19" t="s">
        <v>88</v>
      </c>
      <c r="J47" s="18">
        <v>12900</v>
      </c>
      <c r="K47" s="18">
        <f>J47*1.25</f>
        <v>16125</v>
      </c>
      <c r="L47" s="18" t="s">
        <v>18</v>
      </c>
      <c r="M47" s="18" t="s">
        <v>16</v>
      </c>
      <c r="N47" s="18" t="s">
        <v>252</v>
      </c>
      <c r="O47" s="18"/>
      <c r="P47" s="18" t="s">
        <v>19</v>
      </c>
      <c r="Q47" s="18" t="s">
        <v>23</v>
      </c>
      <c r="R47" s="18" t="s">
        <v>267</v>
      </c>
      <c r="S47" s="18"/>
      <c r="T47" s="18" t="s">
        <v>19</v>
      </c>
      <c r="U47" s="18" t="s">
        <v>19</v>
      </c>
    </row>
    <row r="48" spans="1:21" ht="33.75" x14ac:dyDescent="0.2">
      <c r="A48" s="16">
        <v>44</v>
      </c>
      <c r="B48" s="16"/>
      <c r="C48" s="16">
        <v>3224</v>
      </c>
      <c r="D48" s="16"/>
      <c r="E48" s="17" t="s">
        <v>335</v>
      </c>
      <c r="F48" s="16" t="s">
        <v>16</v>
      </c>
      <c r="G48" s="18" t="s">
        <v>229</v>
      </c>
      <c r="H48" s="18" t="s">
        <v>17</v>
      </c>
      <c r="I48" s="19" t="s">
        <v>86</v>
      </c>
      <c r="J48" s="18">
        <f>37540-2000-5000-5000</f>
        <v>25540</v>
      </c>
      <c r="K48" s="18">
        <f>J48*1.25</f>
        <v>31925</v>
      </c>
      <c r="L48" s="18" t="s">
        <v>18</v>
      </c>
      <c r="M48" s="18" t="s">
        <v>16</v>
      </c>
      <c r="N48" s="18" t="s">
        <v>252</v>
      </c>
      <c r="O48" s="18"/>
      <c r="P48" s="18" t="s">
        <v>19</v>
      </c>
      <c r="Q48" s="18" t="s">
        <v>23</v>
      </c>
      <c r="R48" s="18" t="s">
        <v>266</v>
      </c>
      <c r="S48" s="18"/>
      <c r="T48" s="18" t="s">
        <v>19</v>
      </c>
      <c r="U48" s="18" t="s">
        <v>19</v>
      </c>
    </row>
    <row r="49" spans="1:21" ht="33.75" x14ac:dyDescent="0.2">
      <c r="A49" s="16">
        <v>55</v>
      </c>
      <c r="B49" s="16"/>
      <c r="C49" s="16">
        <v>3225</v>
      </c>
      <c r="D49" s="16"/>
      <c r="E49" s="17" t="s">
        <v>336</v>
      </c>
      <c r="F49" s="16" t="s">
        <v>16</v>
      </c>
      <c r="G49" s="18" t="s">
        <v>105</v>
      </c>
      <c r="H49" s="18" t="s">
        <v>17</v>
      </c>
      <c r="I49" s="19" t="s">
        <v>106</v>
      </c>
      <c r="J49" s="18">
        <v>1336</v>
      </c>
      <c r="K49" s="18">
        <v>1670</v>
      </c>
      <c r="L49" s="18" t="s">
        <v>18</v>
      </c>
      <c r="M49" s="18" t="s">
        <v>16</v>
      </c>
      <c r="N49" s="18" t="s">
        <v>252</v>
      </c>
      <c r="O49" s="18"/>
      <c r="P49" s="18" t="s">
        <v>19</v>
      </c>
      <c r="Q49" s="18" t="s">
        <v>23</v>
      </c>
      <c r="R49" s="18"/>
      <c r="S49" s="18"/>
      <c r="T49" s="18" t="s">
        <v>19</v>
      </c>
      <c r="U49" s="18" t="s">
        <v>19</v>
      </c>
    </row>
    <row r="50" spans="1:21" ht="33.75" x14ac:dyDescent="0.2">
      <c r="A50" s="16">
        <v>53</v>
      </c>
      <c r="B50" s="16"/>
      <c r="C50" s="16">
        <v>3225</v>
      </c>
      <c r="D50" s="16"/>
      <c r="E50" s="17" t="s">
        <v>337</v>
      </c>
      <c r="F50" s="16" t="s">
        <v>16</v>
      </c>
      <c r="G50" s="18" t="s">
        <v>101</v>
      </c>
      <c r="H50" s="18" t="s">
        <v>17</v>
      </c>
      <c r="I50" s="19" t="s">
        <v>102</v>
      </c>
      <c r="J50" s="18">
        <v>700</v>
      </c>
      <c r="K50" s="18">
        <v>875</v>
      </c>
      <c r="L50" s="18" t="s">
        <v>18</v>
      </c>
      <c r="M50" s="18" t="s">
        <v>16</v>
      </c>
      <c r="N50" s="18" t="s">
        <v>252</v>
      </c>
      <c r="O50" s="18"/>
      <c r="P50" s="18" t="s">
        <v>19</v>
      </c>
      <c r="Q50" s="18" t="s">
        <v>23</v>
      </c>
      <c r="R50" s="18"/>
      <c r="S50" s="18"/>
      <c r="T50" s="18" t="s">
        <v>19</v>
      </c>
      <c r="U50" s="18" t="s">
        <v>19</v>
      </c>
    </row>
    <row r="51" spans="1:21" ht="33.75" x14ac:dyDescent="0.2">
      <c r="A51" s="16">
        <v>54</v>
      </c>
      <c r="B51" s="16"/>
      <c r="C51" s="16">
        <v>3225</v>
      </c>
      <c r="D51" s="16"/>
      <c r="E51" s="17" t="s">
        <v>338</v>
      </c>
      <c r="F51" s="16" t="s">
        <v>16</v>
      </c>
      <c r="G51" s="18" t="s">
        <v>103</v>
      </c>
      <c r="H51" s="18" t="s">
        <v>17</v>
      </c>
      <c r="I51" s="19" t="s">
        <v>104</v>
      </c>
      <c r="J51" s="18">
        <v>500</v>
      </c>
      <c r="K51" s="18">
        <v>625</v>
      </c>
      <c r="L51" s="18" t="s">
        <v>18</v>
      </c>
      <c r="M51" s="18" t="s">
        <v>16</v>
      </c>
      <c r="N51" s="18" t="s">
        <v>252</v>
      </c>
      <c r="O51" s="18"/>
      <c r="P51" s="18" t="s">
        <v>19</v>
      </c>
      <c r="Q51" s="18" t="s">
        <v>23</v>
      </c>
      <c r="R51" s="18"/>
      <c r="S51" s="18"/>
      <c r="T51" s="18" t="s">
        <v>19</v>
      </c>
      <c r="U51" s="18" t="s">
        <v>19</v>
      </c>
    </row>
    <row r="52" spans="1:21" ht="33.75" x14ac:dyDescent="0.2">
      <c r="A52" s="16">
        <v>57</v>
      </c>
      <c r="B52" s="16"/>
      <c r="C52" s="16">
        <v>3225</v>
      </c>
      <c r="D52" s="16"/>
      <c r="E52" s="17" t="s">
        <v>339</v>
      </c>
      <c r="F52" s="16" t="s">
        <v>16</v>
      </c>
      <c r="G52" s="18" t="s">
        <v>109</v>
      </c>
      <c r="H52" s="18" t="s">
        <v>17</v>
      </c>
      <c r="I52" s="19" t="s">
        <v>110</v>
      </c>
      <c r="J52" s="18">
        <v>800</v>
      </c>
      <c r="K52" s="18">
        <v>1000</v>
      </c>
      <c r="L52" s="18" t="s">
        <v>18</v>
      </c>
      <c r="M52" s="18" t="s">
        <v>16</v>
      </c>
      <c r="N52" s="18" t="s">
        <v>252</v>
      </c>
      <c r="O52" s="18"/>
      <c r="P52" s="18" t="s">
        <v>19</v>
      </c>
      <c r="Q52" s="18" t="s">
        <v>23</v>
      </c>
      <c r="R52" s="18"/>
      <c r="S52" s="18"/>
      <c r="T52" s="18" t="s">
        <v>19</v>
      </c>
      <c r="U52" s="18" t="s">
        <v>19</v>
      </c>
    </row>
    <row r="53" spans="1:21" ht="33.75" x14ac:dyDescent="0.2">
      <c r="A53" s="16">
        <v>58</v>
      </c>
      <c r="B53" s="16"/>
      <c r="C53" s="16">
        <v>3225</v>
      </c>
      <c r="D53" s="16"/>
      <c r="E53" s="17" t="s">
        <v>340</v>
      </c>
      <c r="F53" s="16" t="s">
        <v>16</v>
      </c>
      <c r="G53" s="18" t="s">
        <v>111</v>
      </c>
      <c r="H53" s="18" t="s">
        <v>17</v>
      </c>
      <c r="I53" s="19" t="s">
        <v>112</v>
      </c>
      <c r="J53" s="18">
        <v>800</v>
      </c>
      <c r="K53" s="18">
        <v>1000</v>
      </c>
      <c r="L53" s="18" t="s">
        <v>18</v>
      </c>
      <c r="M53" s="18" t="s">
        <v>16</v>
      </c>
      <c r="N53" s="18" t="s">
        <v>252</v>
      </c>
      <c r="O53" s="18"/>
      <c r="P53" s="18" t="s">
        <v>19</v>
      </c>
      <c r="Q53" s="18" t="s">
        <v>23</v>
      </c>
      <c r="R53" s="18"/>
      <c r="S53" s="18"/>
      <c r="T53" s="18" t="s">
        <v>19</v>
      </c>
      <c r="U53" s="18" t="s">
        <v>19</v>
      </c>
    </row>
    <row r="54" spans="1:21" ht="33.75" x14ac:dyDescent="0.2">
      <c r="A54" s="16">
        <v>52</v>
      </c>
      <c r="B54" s="16"/>
      <c r="C54" s="16">
        <v>3225</v>
      </c>
      <c r="D54" s="16"/>
      <c r="E54" s="17" t="s">
        <v>341</v>
      </c>
      <c r="F54" s="16" t="s">
        <v>16</v>
      </c>
      <c r="G54" s="18" t="s">
        <v>99</v>
      </c>
      <c r="H54" s="18" t="s">
        <v>17</v>
      </c>
      <c r="I54" s="19" t="s">
        <v>100</v>
      </c>
      <c r="J54" s="18">
        <v>2000</v>
      </c>
      <c r="K54" s="18">
        <v>2500</v>
      </c>
      <c r="L54" s="18" t="s">
        <v>18</v>
      </c>
      <c r="M54" s="18" t="s">
        <v>16</v>
      </c>
      <c r="N54" s="18" t="s">
        <v>252</v>
      </c>
      <c r="O54" s="18"/>
      <c r="P54" s="18" t="s">
        <v>19</v>
      </c>
      <c r="Q54" s="18" t="s">
        <v>23</v>
      </c>
      <c r="R54" s="18"/>
      <c r="S54" s="18"/>
      <c r="T54" s="18" t="s">
        <v>19</v>
      </c>
      <c r="U54" s="18" t="s">
        <v>19</v>
      </c>
    </row>
    <row r="55" spans="1:21" ht="33.75" x14ac:dyDescent="0.2">
      <c r="A55" s="16">
        <v>51</v>
      </c>
      <c r="B55" s="16"/>
      <c r="C55" s="16">
        <v>3225</v>
      </c>
      <c r="D55" s="16"/>
      <c r="E55" s="17" t="s">
        <v>342</v>
      </c>
      <c r="F55" s="16" t="s">
        <v>16</v>
      </c>
      <c r="G55" s="18" t="s">
        <v>97</v>
      </c>
      <c r="H55" s="18" t="s">
        <v>17</v>
      </c>
      <c r="I55" s="19" t="s">
        <v>98</v>
      </c>
      <c r="J55" s="18">
        <v>800</v>
      </c>
      <c r="K55" s="18">
        <v>1000</v>
      </c>
      <c r="L55" s="18" t="s">
        <v>18</v>
      </c>
      <c r="M55" s="18" t="s">
        <v>16</v>
      </c>
      <c r="N55" s="18" t="s">
        <v>252</v>
      </c>
      <c r="O55" s="18"/>
      <c r="P55" s="18" t="s">
        <v>19</v>
      </c>
      <c r="Q55" s="18" t="s">
        <v>23</v>
      </c>
      <c r="R55" s="18"/>
      <c r="S55" s="18"/>
      <c r="T55" s="18" t="s">
        <v>19</v>
      </c>
      <c r="U55" s="18" t="s">
        <v>19</v>
      </c>
    </row>
    <row r="56" spans="1:21" ht="33.75" x14ac:dyDescent="0.2">
      <c r="A56" s="16">
        <v>50</v>
      </c>
      <c r="B56" s="16"/>
      <c r="C56" s="16">
        <v>3225</v>
      </c>
      <c r="D56" s="16"/>
      <c r="E56" s="17" t="s">
        <v>343</v>
      </c>
      <c r="F56" s="16" t="s">
        <v>16</v>
      </c>
      <c r="G56" s="18" t="s">
        <v>95</v>
      </c>
      <c r="H56" s="18" t="s">
        <v>17</v>
      </c>
      <c r="I56" s="19" t="s">
        <v>96</v>
      </c>
      <c r="J56" s="18">
        <v>500</v>
      </c>
      <c r="K56" s="18">
        <v>630</v>
      </c>
      <c r="L56" s="18" t="s">
        <v>18</v>
      </c>
      <c r="M56" s="18" t="s">
        <v>16</v>
      </c>
      <c r="N56" s="18" t="s">
        <v>252</v>
      </c>
      <c r="O56" s="18"/>
      <c r="P56" s="18" t="s">
        <v>19</v>
      </c>
      <c r="Q56" s="18" t="s">
        <v>23</v>
      </c>
      <c r="R56" s="18"/>
      <c r="S56" s="18"/>
      <c r="T56" s="18" t="s">
        <v>19</v>
      </c>
      <c r="U56" s="18" t="s">
        <v>19</v>
      </c>
    </row>
    <row r="57" spans="1:21" ht="33.75" x14ac:dyDescent="0.2">
      <c r="A57" s="16">
        <v>48</v>
      </c>
      <c r="B57" s="16"/>
      <c r="C57" s="16">
        <v>3225</v>
      </c>
      <c r="D57" s="16"/>
      <c r="E57" s="17" t="s">
        <v>344</v>
      </c>
      <c r="F57" s="16" t="s">
        <v>16</v>
      </c>
      <c r="G57" s="18" t="s">
        <v>93</v>
      </c>
      <c r="H57" s="18" t="s">
        <v>17</v>
      </c>
      <c r="I57" s="19" t="s">
        <v>94</v>
      </c>
      <c r="J57" s="18">
        <v>8000</v>
      </c>
      <c r="K57" s="18">
        <v>10000</v>
      </c>
      <c r="L57" s="18" t="s">
        <v>18</v>
      </c>
      <c r="M57" s="18" t="s">
        <v>16</v>
      </c>
      <c r="N57" s="18" t="s">
        <v>252</v>
      </c>
      <c r="O57" s="18"/>
      <c r="P57" s="18" t="s">
        <v>19</v>
      </c>
      <c r="Q57" s="18" t="s">
        <v>23</v>
      </c>
      <c r="R57" s="18"/>
      <c r="S57" s="18"/>
      <c r="T57" s="18" t="s">
        <v>19</v>
      </c>
      <c r="U57" s="18" t="s">
        <v>19</v>
      </c>
    </row>
    <row r="58" spans="1:21" ht="33.75" x14ac:dyDescent="0.2">
      <c r="A58" s="16">
        <v>49</v>
      </c>
      <c r="B58" s="16"/>
      <c r="C58" s="16">
        <v>3225</v>
      </c>
      <c r="D58" s="16"/>
      <c r="E58" s="17" t="s">
        <v>345</v>
      </c>
      <c r="F58" s="16" t="s">
        <v>16</v>
      </c>
      <c r="G58" s="18" t="s">
        <v>231</v>
      </c>
      <c r="H58" s="18" t="s">
        <v>17</v>
      </c>
      <c r="I58" s="19" t="s">
        <v>232</v>
      </c>
      <c r="J58" s="18">
        <v>560</v>
      </c>
      <c r="K58" s="18">
        <v>700</v>
      </c>
      <c r="L58" s="18" t="s">
        <v>18</v>
      </c>
      <c r="M58" s="18" t="s">
        <v>16</v>
      </c>
      <c r="N58" s="18" t="s">
        <v>252</v>
      </c>
      <c r="O58" s="18"/>
      <c r="P58" s="18" t="s">
        <v>19</v>
      </c>
      <c r="Q58" s="18" t="s">
        <v>23</v>
      </c>
      <c r="R58" s="18"/>
      <c r="S58" s="18"/>
      <c r="T58" s="18" t="s">
        <v>19</v>
      </c>
      <c r="U58" s="18" t="s">
        <v>19</v>
      </c>
    </row>
    <row r="59" spans="1:21" ht="33.75" x14ac:dyDescent="0.2">
      <c r="A59" s="16">
        <v>56</v>
      </c>
      <c r="B59" s="16"/>
      <c r="C59" s="16">
        <v>3225</v>
      </c>
      <c r="D59" s="16"/>
      <c r="E59" s="17" t="s">
        <v>346</v>
      </c>
      <c r="F59" s="16" t="s">
        <v>16</v>
      </c>
      <c r="G59" s="18" t="s">
        <v>107</v>
      </c>
      <c r="H59" s="18" t="s">
        <v>17</v>
      </c>
      <c r="I59" s="19" t="s">
        <v>108</v>
      </c>
      <c r="J59" s="18">
        <v>1600</v>
      </c>
      <c r="K59" s="18">
        <v>2000</v>
      </c>
      <c r="L59" s="18" t="s">
        <v>18</v>
      </c>
      <c r="M59" s="18" t="s">
        <v>16</v>
      </c>
      <c r="N59" s="18" t="s">
        <v>252</v>
      </c>
      <c r="O59" s="18"/>
      <c r="P59" s="18" t="s">
        <v>19</v>
      </c>
      <c r="Q59" s="18" t="s">
        <v>23</v>
      </c>
      <c r="R59" s="18"/>
      <c r="S59" s="18"/>
      <c r="T59" s="18" t="s">
        <v>19</v>
      </c>
      <c r="U59" s="18" t="s">
        <v>19</v>
      </c>
    </row>
    <row r="60" spans="1:21" ht="33.75" x14ac:dyDescent="0.2">
      <c r="A60" s="16">
        <v>60</v>
      </c>
      <c r="B60" s="16"/>
      <c r="C60" s="16">
        <v>3227</v>
      </c>
      <c r="D60" s="16"/>
      <c r="E60" s="17" t="s">
        <v>347</v>
      </c>
      <c r="F60" s="16" t="s">
        <v>16</v>
      </c>
      <c r="G60" s="18" t="s">
        <v>115</v>
      </c>
      <c r="H60" s="18" t="s">
        <v>17</v>
      </c>
      <c r="I60" s="19" t="s">
        <v>116</v>
      </c>
      <c r="J60" s="18">
        <v>6200</v>
      </c>
      <c r="K60" s="18">
        <v>7800</v>
      </c>
      <c r="L60" s="18" t="s">
        <v>18</v>
      </c>
      <c r="M60" s="18" t="s">
        <v>16</v>
      </c>
      <c r="N60" s="18" t="s">
        <v>252</v>
      </c>
      <c r="O60" s="18"/>
      <c r="P60" s="18" t="s">
        <v>19</v>
      </c>
      <c r="Q60" s="18" t="s">
        <v>23</v>
      </c>
      <c r="R60" s="18"/>
      <c r="S60" s="18"/>
      <c r="T60" s="18" t="s">
        <v>19</v>
      </c>
      <c r="U60" s="18" t="s">
        <v>19</v>
      </c>
    </row>
    <row r="61" spans="1:21" ht="33.75" x14ac:dyDescent="0.2">
      <c r="A61" s="16">
        <v>59</v>
      </c>
      <c r="B61" s="16"/>
      <c r="C61" s="16">
        <v>3227</v>
      </c>
      <c r="D61" s="16"/>
      <c r="E61" s="17" t="s">
        <v>348</v>
      </c>
      <c r="F61" s="16" t="s">
        <v>16</v>
      </c>
      <c r="G61" s="18" t="s">
        <v>113</v>
      </c>
      <c r="H61" s="18" t="s">
        <v>17</v>
      </c>
      <c r="I61" s="19" t="s">
        <v>114</v>
      </c>
      <c r="J61" s="18">
        <v>4300</v>
      </c>
      <c r="K61" s="18">
        <v>5400</v>
      </c>
      <c r="L61" s="18" t="s">
        <v>18</v>
      </c>
      <c r="M61" s="18" t="s">
        <v>16</v>
      </c>
      <c r="N61" s="18" t="s">
        <v>252</v>
      </c>
      <c r="O61" s="18"/>
      <c r="P61" s="18" t="s">
        <v>19</v>
      </c>
      <c r="Q61" s="18" t="s">
        <v>23</v>
      </c>
      <c r="R61" s="18"/>
      <c r="S61" s="18"/>
      <c r="T61" s="18" t="s">
        <v>19</v>
      </c>
      <c r="U61" s="18" t="s">
        <v>19</v>
      </c>
    </row>
    <row r="62" spans="1:21" ht="33.75" x14ac:dyDescent="0.2">
      <c r="A62" s="16">
        <v>63</v>
      </c>
      <c r="B62" s="16" t="s">
        <v>425</v>
      </c>
      <c r="C62" s="16">
        <v>3231</v>
      </c>
      <c r="D62" s="16"/>
      <c r="E62" s="17" t="s">
        <v>349</v>
      </c>
      <c r="F62" s="16" t="s">
        <v>16</v>
      </c>
      <c r="G62" s="18" t="s">
        <v>122</v>
      </c>
      <c r="H62" s="18" t="s">
        <v>21</v>
      </c>
      <c r="I62" s="19" t="s">
        <v>123</v>
      </c>
      <c r="J62" s="18">
        <v>275</v>
      </c>
      <c r="K62" s="18">
        <v>400</v>
      </c>
      <c r="L62" s="18" t="s">
        <v>50</v>
      </c>
      <c r="M62" s="18" t="s">
        <v>16</v>
      </c>
      <c r="N62" s="18" t="s">
        <v>252</v>
      </c>
      <c r="O62" s="18"/>
      <c r="P62" s="18" t="s">
        <v>19</v>
      </c>
      <c r="Q62" s="18" t="s">
        <v>23</v>
      </c>
      <c r="R62" s="18"/>
      <c r="S62" s="18"/>
      <c r="T62" s="18" t="s">
        <v>19</v>
      </c>
      <c r="U62" s="18" t="s">
        <v>19</v>
      </c>
    </row>
    <row r="63" spans="1:21" ht="33.75" x14ac:dyDescent="0.2">
      <c r="A63" s="16">
        <v>61</v>
      </c>
      <c r="B63" s="16"/>
      <c r="C63" s="16">
        <v>3231</v>
      </c>
      <c r="D63" s="16"/>
      <c r="E63" s="17" t="s">
        <v>350</v>
      </c>
      <c r="F63" s="16" t="s">
        <v>16</v>
      </c>
      <c r="G63" s="18" t="s">
        <v>117</v>
      </c>
      <c r="H63" s="18" t="s">
        <v>21</v>
      </c>
      <c r="I63" s="19" t="s">
        <v>118</v>
      </c>
      <c r="J63" s="18">
        <v>4000</v>
      </c>
      <c r="K63" s="18">
        <v>5000</v>
      </c>
      <c r="L63" s="18" t="s">
        <v>50</v>
      </c>
      <c r="M63" s="18" t="s">
        <v>16</v>
      </c>
      <c r="N63" s="18" t="s">
        <v>252</v>
      </c>
      <c r="O63" s="18"/>
      <c r="P63" s="18" t="s">
        <v>19</v>
      </c>
      <c r="Q63" s="18" t="s">
        <v>72</v>
      </c>
      <c r="R63" s="18"/>
      <c r="S63" s="18"/>
      <c r="T63" s="18" t="s">
        <v>19</v>
      </c>
      <c r="U63" s="18" t="s">
        <v>19</v>
      </c>
    </row>
    <row r="64" spans="1:21" ht="33.75" x14ac:dyDescent="0.2">
      <c r="A64" s="16">
        <v>62</v>
      </c>
      <c r="B64" s="16"/>
      <c r="C64" s="16">
        <v>3231</v>
      </c>
      <c r="D64" s="16"/>
      <c r="E64" s="17" t="s">
        <v>351</v>
      </c>
      <c r="F64" s="16" t="s">
        <v>16</v>
      </c>
      <c r="G64" s="18" t="s">
        <v>119</v>
      </c>
      <c r="H64" s="18" t="s">
        <v>21</v>
      </c>
      <c r="I64" s="19" t="s">
        <v>120</v>
      </c>
      <c r="J64" s="18">
        <v>2400</v>
      </c>
      <c r="K64" s="18">
        <v>3000</v>
      </c>
      <c r="L64" s="18" t="s">
        <v>50</v>
      </c>
      <c r="M64" s="18" t="s">
        <v>16</v>
      </c>
      <c r="N64" s="18" t="s">
        <v>252</v>
      </c>
      <c r="O64" s="18"/>
      <c r="P64" s="18" t="s">
        <v>19</v>
      </c>
      <c r="Q64" s="18" t="s">
        <v>121</v>
      </c>
      <c r="R64" s="18"/>
      <c r="S64" s="18"/>
      <c r="T64" s="18" t="s">
        <v>19</v>
      </c>
      <c r="U64" s="18" t="s">
        <v>19</v>
      </c>
    </row>
    <row r="65" spans="1:21" ht="33.75" x14ac:dyDescent="0.2">
      <c r="A65" s="16">
        <v>73</v>
      </c>
      <c r="B65" s="16"/>
      <c r="C65" s="16">
        <v>3232</v>
      </c>
      <c r="D65" s="16"/>
      <c r="E65" s="17" t="s">
        <v>352</v>
      </c>
      <c r="F65" s="16" t="s">
        <v>16</v>
      </c>
      <c r="G65" s="18" t="s">
        <v>141</v>
      </c>
      <c r="H65" s="18" t="s">
        <v>21</v>
      </c>
      <c r="I65" s="19" t="s">
        <v>142</v>
      </c>
      <c r="J65" s="18">
        <v>2880</v>
      </c>
      <c r="K65" s="18">
        <v>3600</v>
      </c>
      <c r="L65" s="18" t="s">
        <v>18</v>
      </c>
      <c r="M65" s="18" t="s">
        <v>16</v>
      </c>
      <c r="N65" s="18" t="s">
        <v>252</v>
      </c>
      <c r="O65" s="18"/>
      <c r="P65" s="18" t="s">
        <v>19</v>
      </c>
      <c r="Q65" s="18" t="s">
        <v>23</v>
      </c>
      <c r="R65" s="18"/>
      <c r="S65" s="18"/>
      <c r="T65" s="18" t="s">
        <v>19</v>
      </c>
      <c r="U65" s="18" t="s">
        <v>19</v>
      </c>
    </row>
    <row r="66" spans="1:21" ht="33.75" x14ac:dyDescent="0.2">
      <c r="A66" s="16">
        <v>69</v>
      </c>
      <c r="B66" s="16"/>
      <c r="C66" s="16">
        <v>3232</v>
      </c>
      <c r="D66" s="16"/>
      <c r="E66" s="17" t="s">
        <v>353</v>
      </c>
      <c r="F66" s="16" t="s">
        <v>16</v>
      </c>
      <c r="G66" s="18" t="s">
        <v>133</v>
      </c>
      <c r="H66" s="18" t="s">
        <v>21</v>
      </c>
      <c r="I66" s="19" t="s">
        <v>134</v>
      </c>
      <c r="J66" s="18">
        <v>2000</v>
      </c>
      <c r="K66" s="18">
        <v>2500</v>
      </c>
      <c r="L66" s="18" t="s">
        <v>18</v>
      </c>
      <c r="M66" s="18" t="s">
        <v>16</v>
      </c>
      <c r="N66" s="18" t="s">
        <v>252</v>
      </c>
      <c r="O66" s="18"/>
      <c r="P66" s="18" t="s">
        <v>19</v>
      </c>
      <c r="Q66" s="18" t="s">
        <v>72</v>
      </c>
      <c r="R66" s="18"/>
      <c r="S66" s="18"/>
      <c r="T66" s="18" t="s">
        <v>19</v>
      </c>
      <c r="U66" s="18" t="s">
        <v>19</v>
      </c>
    </row>
    <row r="67" spans="1:21" ht="33.75" x14ac:dyDescent="0.2">
      <c r="A67" s="16">
        <v>79</v>
      </c>
      <c r="B67" s="16"/>
      <c r="C67" s="16">
        <v>3232</v>
      </c>
      <c r="D67" s="16"/>
      <c r="E67" s="17" t="s">
        <v>354</v>
      </c>
      <c r="F67" s="16" t="s">
        <v>16</v>
      </c>
      <c r="G67" s="18" t="s">
        <v>153</v>
      </c>
      <c r="H67" s="18" t="s">
        <v>21</v>
      </c>
      <c r="I67" s="19" t="s">
        <v>154</v>
      </c>
      <c r="J67" s="18">
        <v>2000</v>
      </c>
      <c r="K67" s="18">
        <v>2500</v>
      </c>
      <c r="L67" s="18" t="s">
        <v>18</v>
      </c>
      <c r="M67" s="18" t="s">
        <v>16</v>
      </c>
      <c r="N67" s="18" t="s">
        <v>252</v>
      </c>
      <c r="O67" s="18"/>
      <c r="P67" s="18" t="s">
        <v>19</v>
      </c>
      <c r="Q67" s="18" t="s">
        <v>23</v>
      </c>
      <c r="R67" s="18"/>
      <c r="S67" s="18"/>
      <c r="T67" s="18" t="s">
        <v>19</v>
      </c>
      <c r="U67" s="18" t="s">
        <v>19</v>
      </c>
    </row>
    <row r="68" spans="1:21" ht="33.75" x14ac:dyDescent="0.2">
      <c r="A68" s="16">
        <v>68</v>
      </c>
      <c r="B68" s="16"/>
      <c r="C68" s="16">
        <v>3232</v>
      </c>
      <c r="D68" s="16"/>
      <c r="E68" s="17" t="s">
        <v>357</v>
      </c>
      <c r="F68" s="16" t="s">
        <v>16</v>
      </c>
      <c r="G68" s="18" t="s">
        <v>131</v>
      </c>
      <c r="H68" s="18" t="s">
        <v>21</v>
      </c>
      <c r="I68" s="19" t="s">
        <v>132</v>
      </c>
      <c r="J68" s="18">
        <v>13600</v>
      </c>
      <c r="K68" s="18">
        <v>17000</v>
      </c>
      <c r="L68" s="18" t="s">
        <v>18</v>
      </c>
      <c r="M68" s="18" t="s">
        <v>16</v>
      </c>
      <c r="N68" s="18" t="s">
        <v>252</v>
      </c>
      <c r="O68" s="18"/>
      <c r="P68" s="18" t="s">
        <v>19</v>
      </c>
      <c r="Q68" s="18" t="s">
        <v>23</v>
      </c>
      <c r="R68" s="18"/>
      <c r="S68" s="18"/>
      <c r="T68" s="18" t="s">
        <v>19</v>
      </c>
      <c r="U68" s="18" t="s">
        <v>19</v>
      </c>
    </row>
    <row r="69" spans="1:21" ht="33.75" x14ac:dyDescent="0.2">
      <c r="A69" s="16">
        <v>65</v>
      </c>
      <c r="B69" s="16"/>
      <c r="C69" s="16">
        <v>3232</v>
      </c>
      <c r="D69" s="16"/>
      <c r="E69" s="17" t="s">
        <v>358</v>
      </c>
      <c r="F69" s="16" t="s">
        <v>16</v>
      </c>
      <c r="G69" s="18" t="s">
        <v>126</v>
      </c>
      <c r="H69" s="18" t="s">
        <v>21</v>
      </c>
      <c r="I69" s="19" t="s">
        <v>127</v>
      </c>
      <c r="J69" s="18">
        <v>2320</v>
      </c>
      <c r="K69" s="18">
        <v>2900</v>
      </c>
      <c r="L69" s="18" t="s">
        <v>18</v>
      </c>
      <c r="M69" s="18" t="s">
        <v>16</v>
      </c>
      <c r="N69" s="18" t="s">
        <v>252</v>
      </c>
      <c r="O69" s="18"/>
      <c r="P69" s="18" t="s">
        <v>19</v>
      </c>
      <c r="Q69" s="18" t="s">
        <v>23</v>
      </c>
      <c r="R69" s="18"/>
      <c r="S69" s="18"/>
      <c r="T69" s="18" t="s">
        <v>19</v>
      </c>
      <c r="U69" s="18" t="s">
        <v>19</v>
      </c>
    </row>
    <row r="70" spans="1:21" ht="33.75" x14ac:dyDescent="0.2">
      <c r="A70" s="16">
        <v>75</v>
      </c>
      <c r="B70" s="16"/>
      <c r="C70" s="16">
        <v>3232</v>
      </c>
      <c r="D70" s="16"/>
      <c r="E70" s="17" t="s">
        <v>359</v>
      </c>
      <c r="F70" s="16" t="s">
        <v>16</v>
      </c>
      <c r="G70" s="18" t="s">
        <v>145</v>
      </c>
      <c r="H70" s="18" t="s">
        <v>21</v>
      </c>
      <c r="I70" s="19" t="s">
        <v>146</v>
      </c>
      <c r="J70" s="18">
        <v>6040</v>
      </c>
      <c r="K70" s="18">
        <v>7550</v>
      </c>
      <c r="L70" s="18" t="s">
        <v>18</v>
      </c>
      <c r="M70" s="18" t="s">
        <v>16</v>
      </c>
      <c r="N70" s="18" t="s">
        <v>252</v>
      </c>
      <c r="O70" s="18"/>
      <c r="P70" s="18" t="s">
        <v>19</v>
      </c>
      <c r="Q70" s="18" t="s">
        <v>23</v>
      </c>
      <c r="R70" s="18"/>
      <c r="S70" s="18"/>
      <c r="T70" s="18" t="s">
        <v>19</v>
      </c>
      <c r="U70" s="18" t="s">
        <v>19</v>
      </c>
    </row>
    <row r="71" spans="1:21" ht="33.75" x14ac:dyDescent="0.2">
      <c r="A71" s="16">
        <v>66</v>
      </c>
      <c r="B71" s="16"/>
      <c r="C71" s="16">
        <v>3232</v>
      </c>
      <c r="D71" s="16"/>
      <c r="E71" s="17" t="s">
        <v>360</v>
      </c>
      <c r="F71" s="16" t="s">
        <v>16</v>
      </c>
      <c r="G71" s="18" t="s">
        <v>128</v>
      </c>
      <c r="H71" s="18" t="s">
        <v>21</v>
      </c>
      <c r="I71" s="19" t="s">
        <v>129</v>
      </c>
      <c r="J71" s="18">
        <v>1360</v>
      </c>
      <c r="K71" s="18">
        <v>1700</v>
      </c>
      <c r="L71" s="18" t="s">
        <v>18</v>
      </c>
      <c r="M71" s="18" t="s">
        <v>16</v>
      </c>
      <c r="N71" s="18" t="s">
        <v>252</v>
      </c>
      <c r="O71" s="18"/>
      <c r="P71" s="18" t="s">
        <v>19</v>
      </c>
      <c r="Q71" s="18" t="s">
        <v>23</v>
      </c>
      <c r="R71" s="18"/>
      <c r="S71" s="18"/>
      <c r="T71" s="18" t="s">
        <v>19</v>
      </c>
      <c r="U71" s="18" t="s">
        <v>19</v>
      </c>
    </row>
    <row r="72" spans="1:21" ht="36.75" customHeight="1" x14ac:dyDescent="0.2">
      <c r="A72" s="16">
        <v>67</v>
      </c>
      <c r="B72" s="16"/>
      <c r="C72" s="16">
        <v>3232</v>
      </c>
      <c r="D72" s="16"/>
      <c r="E72" s="17" t="s">
        <v>361</v>
      </c>
      <c r="F72" s="16" t="s">
        <v>16</v>
      </c>
      <c r="G72" s="18" t="s">
        <v>234</v>
      </c>
      <c r="H72" s="18" t="s">
        <v>21</v>
      </c>
      <c r="I72" s="19" t="s">
        <v>130</v>
      </c>
      <c r="J72" s="18">
        <v>31200</v>
      </c>
      <c r="K72" s="18">
        <v>39000</v>
      </c>
      <c r="L72" s="18" t="s">
        <v>18</v>
      </c>
      <c r="M72" s="18" t="s">
        <v>16</v>
      </c>
      <c r="N72" s="18" t="s">
        <v>252</v>
      </c>
      <c r="O72" s="18"/>
      <c r="P72" s="18" t="s">
        <v>19</v>
      </c>
      <c r="Q72" s="18" t="s">
        <v>23</v>
      </c>
      <c r="R72" s="18"/>
      <c r="S72" s="18"/>
      <c r="T72" s="18" t="s">
        <v>19</v>
      </c>
      <c r="U72" s="18" t="s">
        <v>19</v>
      </c>
    </row>
    <row r="73" spans="1:21" ht="45" x14ac:dyDescent="0.2">
      <c r="A73" s="16">
        <v>71</v>
      </c>
      <c r="B73" s="16"/>
      <c r="C73" s="16">
        <v>3232</v>
      </c>
      <c r="D73" s="16"/>
      <c r="E73" s="17" t="s">
        <v>362</v>
      </c>
      <c r="F73" s="16" t="s">
        <v>16</v>
      </c>
      <c r="G73" s="18" t="s">
        <v>137</v>
      </c>
      <c r="H73" s="18" t="s">
        <v>21</v>
      </c>
      <c r="I73" s="19" t="s">
        <v>138</v>
      </c>
      <c r="J73" s="18">
        <v>1200</v>
      </c>
      <c r="K73" s="18">
        <v>1500</v>
      </c>
      <c r="L73" s="18" t="s">
        <v>18</v>
      </c>
      <c r="M73" s="18" t="s">
        <v>16</v>
      </c>
      <c r="N73" s="18" t="s">
        <v>252</v>
      </c>
      <c r="O73" s="18"/>
      <c r="P73" s="18" t="s">
        <v>19</v>
      </c>
      <c r="Q73" s="18" t="s">
        <v>23</v>
      </c>
      <c r="R73" s="18"/>
      <c r="S73" s="18"/>
      <c r="T73" s="18" t="s">
        <v>19</v>
      </c>
      <c r="U73" s="18" t="s">
        <v>19</v>
      </c>
    </row>
    <row r="74" spans="1:21" ht="33.75" x14ac:dyDescent="0.2">
      <c r="A74" s="16">
        <v>70</v>
      </c>
      <c r="B74" s="16"/>
      <c r="C74" s="16">
        <v>3232</v>
      </c>
      <c r="D74" s="16"/>
      <c r="E74" s="17" t="s">
        <v>363</v>
      </c>
      <c r="F74" s="16" t="s">
        <v>16</v>
      </c>
      <c r="G74" s="18" t="s">
        <v>135</v>
      </c>
      <c r="H74" s="18" t="s">
        <v>21</v>
      </c>
      <c r="I74" s="19" t="s">
        <v>136</v>
      </c>
      <c r="J74" s="18">
        <v>4000</v>
      </c>
      <c r="K74" s="18">
        <v>5000</v>
      </c>
      <c r="L74" s="18" t="s">
        <v>18</v>
      </c>
      <c r="M74" s="18" t="s">
        <v>16</v>
      </c>
      <c r="N74" s="18" t="s">
        <v>252</v>
      </c>
      <c r="O74" s="18"/>
      <c r="P74" s="18" t="s">
        <v>19</v>
      </c>
      <c r="Q74" s="18" t="s">
        <v>23</v>
      </c>
      <c r="R74" s="18"/>
      <c r="S74" s="18"/>
      <c r="T74" s="18" t="s">
        <v>19</v>
      </c>
      <c r="U74" s="18" t="s">
        <v>19</v>
      </c>
    </row>
    <row r="75" spans="1:21" ht="33.75" x14ac:dyDescent="0.2">
      <c r="A75" s="16">
        <v>74</v>
      </c>
      <c r="B75" s="16"/>
      <c r="C75" s="16">
        <v>3232</v>
      </c>
      <c r="D75" s="16"/>
      <c r="E75" s="17" t="s">
        <v>364</v>
      </c>
      <c r="F75" s="16" t="s">
        <v>16</v>
      </c>
      <c r="G75" s="18" t="s">
        <v>143</v>
      </c>
      <c r="H75" s="18" t="s">
        <v>21</v>
      </c>
      <c r="I75" s="19" t="s">
        <v>144</v>
      </c>
      <c r="J75" s="18">
        <v>2500</v>
      </c>
      <c r="K75" s="18">
        <v>3200</v>
      </c>
      <c r="L75" s="18" t="s">
        <v>18</v>
      </c>
      <c r="M75" s="18" t="s">
        <v>16</v>
      </c>
      <c r="N75" s="18" t="s">
        <v>252</v>
      </c>
      <c r="O75" s="18"/>
      <c r="P75" s="18" t="s">
        <v>19</v>
      </c>
      <c r="Q75" s="18" t="s">
        <v>23</v>
      </c>
      <c r="R75" s="18"/>
      <c r="S75" s="18"/>
      <c r="T75" s="18" t="s">
        <v>19</v>
      </c>
      <c r="U75" s="18" t="s">
        <v>19</v>
      </c>
    </row>
    <row r="76" spans="1:21" ht="33.75" x14ac:dyDescent="0.2">
      <c r="A76" s="16">
        <v>72</v>
      </c>
      <c r="B76" s="16"/>
      <c r="C76" s="16">
        <v>3232</v>
      </c>
      <c r="D76" s="16"/>
      <c r="E76" s="17" t="s">
        <v>365</v>
      </c>
      <c r="F76" s="16" t="s">
        <v>16</v>
      </c>
      <c r="G76" s="18" t="s">
        <v>139</v>
      </c>
      <c r="H76" s="18" t="s">
        <v>21</v>
      </c>
      <c r="I76" s="19" t="s">
        <v>140</v>
      </c>
      <c r="J76" s="18">
        <v>1000</v>
      </c>
      <c r="K76" s="18">
        <v>1250</v>
      </c>
      <c r="L76" s="18" t="s">
        <v>18</v>
      </c>
      <c r="M76" s="18" t="s">
        <v>16</v>
      </c>
      <c r="N76" s="18" t="s">
        <v>252</v>
      </c>
      <c r="O76" s="18"/>
      <c r="P76" s="18" t="s">
        <v>19</v>
      </c>
      <c r="Q76" s="18" t="s">
        <v>23</v>
      </c>
      <c r="R76" s="18"/>
      <c r="S76" s="18"/>
      <c r="T76" s="18" t="s">
        <v>19</v>
      </c>
      <c r="U76" s="18" t="s">
        <v>19</v>
      </c>
    </row>
    <row r="77" spans="1:21" ht="33.75" x14ac:dyDescent="0.2">
      <c r="A77" s="16">
        <v>76</v>
      </c>
      <c r="B77" s="16"/>
      <c r="C77" s="16">
        <v>3232</v>
      </c>
      <c r="D77" s="16"/>
      <c r="E77" s="17" t="s">
        <v>366</v>
      </c>
      <c r="F77" s="16" t="s">
        <v>16</v>
      </c>
      <c r="G77" s="18" t="s">
        <v>147</v>
      </c>
      <c r="H77" s="18" t="s">
        <v>21</v>
      </c>
      <c r="I77" s="19" t="s">
        <v>148</v>
      </c>
      <c r="J77" s="18">
        <v>5440</v>
      </c>
      <c r="K77" s="18">
        <v>6800</v>
      </c>
      <c r="L77" s="18" t="s">
        <v>18</v>
      </c>
      <c r="M77" s="18" t="s">
        <v>16</v>
      </c>
      <c r="N77" s="18" t="s">
        <v>252</v>
      </c>
      <c r="O77" s="18"/>
      <c r="P77" s="18" t="s">
        <v>19</v>
      </c>
      <c r="Q77" s="18" t="s">
        <v>23</v>
      </c>
      <c r="R77" s="18"/>
      <c r="S77" s="18"/>
      <c r="T77" s="18" t="s">
        <v>19</v>
      </c>
      <c r="U77" s="18" t="s">
        <v>19</v>
      </c>
    </row>
    <row r="78" spans="1:21" ht="37.5" customHeight="1" x14ac:dyDescent="0.2">
      <c r="A78" s="16">
        <v>87</v>
      </c>
      <c r="B78" s="16"/>
      <c r="C78" s="16">
        <v>3232</v>
      </c>
      <c r="D78" s="16"/>
      <c r="E78" s="17" t="s">
        <v>367</v>
      </c>
      <c r="F78" s="16" t="s">
        <v>16</v>
      </c>
      <c r="G78" s="18" t="s">
        <v>164</v>
      </c>
      <c r="H78" s="18" t="s">
        <v>21</v>
      </c>
      <c r="I78" s="19" t="s">
        <v>165</v>
      </c>
      <c r="J78" s="18">
        <v>2800</v>
      </c>
      <c r="K78" s="18">
        <v>3500</v>
      </c>
      <c r="L78" s="18" t="s">
        <v>18</v>
      </c>
      <c r="M78" s="18" t="s">
        <v>16</v>
      </c>
      <c r="N78" s="18" t="s">
        <v>252</v>
      </c>
      <c r="O78" s="18"/>
      <c r="P78" s="18" t="s">
        <v>19</v>
      </c>
      <c r="Q78" s="18" t="s">
        <v>23</v>
      </c>
      <c r="R78" s="18"/>
      <c r="S78" s="18"/>
      <c r="T78" s="18" t="s">
        <v>19</v>
      </c>
      <c r="U78" s="18" t="s">
        <v>19</v>
      </c>
    </row>
    <row r="79" spans="1:21" ht="33.75" x14ac:dyDescent="0.2">
      <c r="A79" s="16">
        <v>80</v>
      </c>
      <c r="B79" s="16"/>
      <c r="C79" s="16">
        <v>3232</v>
      </c>
      <c r="D79" s="16"/>
      <c r="E79" s="17" t="s">
        <v>368</v>
      </c>
      <c r="F79" s="16" t="s">
        <v>16</v>
      </c>
      <c r="G79" s="18" t="s">
        <v>155</v>
      </c>
      <c r="H79" s="18" t="s">
        <v>21</v>
      </c>
      <c r="I79" s="19" t="s">
        <v>156</v>
      </c>
      <c r="J79" s="18">
        <v>12000</v>
      </c>
      <c r="K79" s="18">
        <v>15000</v>
      </c>
      <c r="L79" s="18" t="s">
        <v>18</v>
      </c>
      <c r="M79" s="18" t="s">
        <v>16</v>
      </c>
      <c r="N79" s="18" t="s">
        <v>252</v>
      </c>
      <c r="O79" s="18"/>
      <c r="P79" s="18" t="s">
        <v>19</v>
      </c>
      <c r="Q79" s="18" t="s">
        <v>23</v>
      </c>
      <c r="R79" s="18"/>
      <c r="S79" s="18"/>
      <c r="T79" s="18" t="s">
        <v>19</v>
      </c>
      <c r="U79" s="18" t="s">
        <v>19</v>
      </c>
    </row>
    <row r="80" spans="1:21" ht="33.75" x14ac:dyDescent="0.2">
      <c r="A80" s="16">
        <v>78</v>
      </c>
      <c r="B80" s="16"/>
      <c r="C80" s="16">
        <v>3232</v>
      </c>
      <c r="D80" s="16"/>
      <c r="E80" s="17" t="s">
        <v>369</v>
      </c>
      <c r="F80" s="16" t="s">
        <v>16</v>
      </c>
      <c r="G80" s="18" t="s">
        <v>151</v>
      </c>
      <c r="H80" s="18" t="s">
        <v>21</v>
      </c>
      <c r="I80" s="19" t="s">
        <v>152</v>
      </c>
      <c r="J80" s="18">
        <v>1500</v>
      </c>
      <c r="K80" s="18">
        <v>2000</v>
      </c>
      <c r="L80" s="18" t="s">
        <v>18</v>
      </c>
      <c r="M80" s="18" t="s">
        <v>16</v>
      </c>
      <c r="N80" s="18" t="s">
        <v>252</v>
      </c>
      <c r="O80" s="18"/>
      <c r="P80" s="18" t="s">
        <v>19</v>
      </c>
      <c r="Q80" s="18" t="s">
        <v>23</v>
      </c>
      <c r="R80" s="18"/>
      <c r="S80" s="18"/>
      <c r="T80" s="18" t="s">
        <v>19</v>
      </c>
      <c r="U80" s="18" t="s">
        <v>19</v>
      </c>
    </row>
    <row r="81" spans="1:21" ht="45" x14ac:dyDescent="0.2">
      <c r="A81" s="16">
        <v>77</v>
      </c>
      <c r="B81" s="16"/>
      <c r="C81" s="16">
        <v>3232</v>
      </c>
      <c r="D81" s="16"/>
      <c r="E81" s="17" t="s">
        <v>370</v>
      </c>
      <c r="F81" s="16" t="s">
        <v>16</v>
      </c>
      <c r="G81" s="18" t="s">
        <v>149</v>
      </c>
      <c r="H81" s="18" t="s">
        <v>21</v>
      </c>
      <c r="I81" s="19" t="s">
        <v>150</v>
      </c>
      <c r="J81" s="18">
        <v>5600</v>
      </c>
      <c r="K81" s="18">
        <v>7000</v>
      </c>
      <c r="L81" s="18" t="s">
        <v>18</v>
      </c>
      <c r="M81" s="18" t="s">
        <v>16</v>
      </c>
      <c r="N81" s="18" t="s">
        <v>252</v>
      </c>
      <c r="O81" s="18"/>
      <c r="P81" s="18" t="s">
        <v>19</v>
      </c>
      <c r="Q81" s="18" t="s">
        <v>23</v>
      </c>
      <c r="R81" s="18"/>
      <c r="S81" s="18"/>
      <c r="T81" s="18" t="s">
        <v>19</v>
      </c>
      <c r="U81" s="18" t="s">
        <v>19</v>
      </c>
    </row>
    <row r="82" spans="1:21" ht="33.75" x14ac:dyDescent="0.2">
      <c r="A82" s="16">
        <v>64</v>
      </c>
      <c r="B82" s="16"/>
      <c r="C82" s="16">
        <v>3232</v>
      </c>
      <c r="D82" s="16"/>
      <c r="E82" s="17" t="s">
        <v>371</v>
      </c>
      <c r="F82" s="16" t="s">
        <v>16</v>
      </c>
      <c r="G82" s="18" t="s">
        <v>124</v>
      </c>
      <c r="H82" s="18" t="s">
        <v>21</v>
      </c>
      <c r="I82" s="19" t="s">
        <v>125</v>
      </c>
      <c r="J82" s="18">
        <v>2400</v>
      </c>
      <c r="K82" s="18">
        <v>3000</v>
      </c>
      <c r="L82" s="18" t="s">
        <v>18</v>
      </c>
      <c r="M82" s="18" t="s">
        <v>16</v>
      </c>
      <c r="N82" s="18" t="s">
        <v>252</v>
      </c>
      <c r="O82" s="18"/>
      <c r="P82" s="18" t="s">
        <v>19</v>
      </c>
      <c r="Q82" s="18" t="s">
        <v>23</v>
      </c>
      <c r="R82" s="18"/>
      <c r="S82" s="18"/>
      <c r="T82" s="18" t="s">
        <v>19</v>
      </c>
      <c r="U82" s="18" t="s">
        <v>19</v>
      </c>
    </row>
    <row r="83" spans="1:21" ht="33.75" x14ac:dyDescent="0.2">
      <c r="A83" s="16">
        <v>85</v>
      </c>
      <c r="B83" s="16"/>
      <c r="C83" s="16">
        <v>3232</v>
      </c>
      <c r="D83" s="16"/>
      <c r="E83" s="17" t="s">
        <v>372</v>
      </c>
      <c r="F83" s="16" t="s">
        <v>16</v>
      </c>
      <c r="G83" s="18" t="s">
        <v>236</v>
      </c>
      <c r="H83" s="18" t="s">
        <v>160</v>
      </c>
      <c r="I83" s="19" t="s">
        <v>235</v>
      </c>
      <c r="J83" s="18">
        <v>40000</v>
      </c>
      <c r="K83" s="18">
        <v>50000</v>
      </c>
      <c r="L83" s="18" t="s">
        <v>50</v>
      </c>
      <c r="M83" s="18" t="s">
        <v>16</v>
      </c>
      <c r="N83" s="18" t="s">
        <v>252</v>
      </c>
      <c r="O83" s="18"/>
      <c r="P83" s="18" t="s">
        <v>19</v>
      </c>
      <c r="Q83" s="18" t="s">
        <v>23</v>
      </c>
      <c r="R83" s="18"/>
      <c r="S83" s="18"/>
      <c r="T83" s="18" t="s">
        <v>19</v>
      </c>
      <c r="U83" s="18" t="s">
        <v>19</v>
      </c>
    </row>
    <row r="84" spans="1:21" ht="33.75" x14ac:dyDescent="0.2">
      <c r="A84" s="16">
        <v>86</v>
      </c>
      <c r="B84" s="16"/>
      <c r="C84" s="16">
        <v>3232</v>
      </c>
      <c r="D84" s="16"/>
      <c r="E84" s="17" t="s">
        <v>373</v>
      </c>
      <c r="F84" s="16" t="s">
        <v>16</v>
      </c>
      <c r="G84" s="18" t="s">
        <v>162</v>
      </c>
      <c r="H84" s="18" t="s">
        <v>21</v>
      </c>
      <c r="I84" s="4" t="s">
        <v>163</v>
      </c>
      <c r="J84" s="18">
        <v>3200</v>
      </c>
      <c r="K84" s="18">
        <v>4000</v>
      </c>
      <c r="L84" s="18" t="s">
        <v>18</v>
      </c>
      <c r="M84" s="18" t="s">
        <v>16</v>
      </c>
      <c r="N84" s="18" t="s">
        <v>252</v>
      </c>
      <c r="O84" s="18"/>
      <c r="P84" s="18" t="s">
        <v>19</v>
      </c>
      <c r="Q84" s="18" t="s">
        <v>23</v>
      </c>
      <c r="R84" s="18"/>
      <c r="S84" s="18"/>
      <c r="T84" s="18" t="s">
        <v>19</v>
      </c>
      <c r="U84" s="18" t="s">
        <v>19</v>
      </c>
    </row>
    <row r="85" spans="1:21" ht="33.75" x14ac:dyDescent="0.2">
      <c r="A85" s="16">
        <v>82</v>
      </c>
      <c r="B85" s="16"/>
      <c r="C85" s="16">
        <v>3232</v>
      </c>
      <c r="D85" s="16"/>
      <c r="E85" s="17" t="s">
        <v>374</v>
      </c>
      <c r="F85" s="16" t="s">
        <v>16</v>
      </c>
      <c r="G85" s="18" t="s">
        <v>269</v>
      </c>
      <c r="H85" s="18" t="s">
        <v>270</v>
      </c>
      <c r="I85" s="19" t="s">
        <v>271</v>
      </c>
      <c r="J85" s="18">
        <v>30000</v>
      </c>
      <c r="K85" s="18">
        <f>J85*1.25</f>
        <v>37500</v>
      </c>
      <c r="L85" s="18" t="s">
        <v>18</v>
      </c>
      <c r="M85" s="18" t="s">
        <v>16</v>
      </c>
      <c r="N85" s="18" t="s">
        <v>252</v>
      </c>
      <c r="O85" s="18"/>
      <c r="P85" s="18" t="s">
        <v>19</v>
      </c>
      <c r="Q85" s="18" t="s">
        <v>72</v>
      </c>
      <c r="R85" s="18"/>
      <c r="S85" s="18"/>
      <c r="T85" s="18" t="s">
        <v>19</v>
      </c>
      <c r="U85" s="18" t="s">
        <v>19</v>
      </c>
    </row>
    <row r="86" spans="1:21" ht="33.75" x14ac:dyDescent="0.2">
      <c r="A86" s="16">
        <v>81</v>
      </c>
      <c r="B86" s="16"/>
      <c r="C86" s="16">
        <v>3232</v>
      </c>
      <c r="D86" s="16"/>
      <c r="E86" s="17" t="s">
        <v>375</v>
      </c>
      <c r="F86" s="16" t="s">
        <v>16</v>
      </c>
      <c r="G86" s="18" t="s">
        <v>157</v>
      </c>
      <c r="H86" s="18" t="s">
        <v>21</v>
      </c>
      <c r="I86" s="19" t="s">
        <v>158</v>
      </c>
      <c r="J86" s="18">
        <f>65920-30000-12000</f>
        <v>23920</v>
      </c>
      <c r="K86" s="18">
        <f>J86*1.25</f>
        <v>29900</v>
      </c>
      <c r="L86" s="18" t="s">
        <v>18</v>
      </c>
      <c r="M86" s="18" t="s">
        <v>16</v>
      </c>
      <c r="N86" s="18" t="s">
        <v>252</v>
      </c>
      <c r="O86" s="18"/>
      <c r="P86" s="18" t="s">
        <v>19</v>
      </c>
      <c r="Q86" s="18" t="s">
        <v>23</v>
      </c>
      <c r="R86" s="18"/>
      <c r="S86" s="18"/>
      <c r="T86" s="18" t="s">
        <v>19</v>
      </c>
      <c r="U86" s="18" t="s">
        <v>19</v>
      </c>
    </row>
    <row r="87" spans="1:21" ht="33.75" x14ac:dyDescent="0.2">
      <c r="A87" s="16">
        <v>83</v>
      </c>
      <c r="B87" s="16"/>
      <c r="C87" s="16">
        <v>3232</v>
      </c>
      <c r="D87" s="16"/>
      <c r="E87" s="17" t="s">
        <v>376</v>
      </c>
      <c r="F87" s="16" t="s">
        <v>16</v>
      </c>
      <c r="G87" s="18" t="s">
        <v>273</v>
      </c>
      <c r="H87" s="18" t="s">
        <v>270</v>
      </c>
      <c r="I87" s="25">
        <v>45343200</v>
      </c>
      <c r="J87" s="18">
        <v>12000</v>
      </c>
      <c r="K87" s="18">
        <f>J87*1.25</f>
        <v>15000</v>
      </c>
      <c r="L87" s="18" t="s">
        <v>18</v>
      </c>
      <c r="M87" s="18" t="s">
        <v>16</v>
      </c>
      <c r="N87" s="18" t="s">
        <v>252</v>
      </c>
      <c r="O87" s="18"/>
      <c r="P87" s="18" t="s">
        <v>19</v>
      </c>
      <c r="Q87" s="18" t="s">
        <v>72</v>
      </c>
      <c r="R87" s="18"/>
      <c r="S87" s="18"/>
      <c r="T87" s="18" t="s">
        <v>19</v>
      </c>
      <c r="U87" s="18" t="s">
        <v>19</v>
      </c>
    </row>
    <row r="88" spans="1:21" ht="33.75" x14ac:dyDescent="0.2">
      <c r="A88" s="16">
        <v>84</v>
      </c>
      <c r="B88" s="16"/>
      <c r="C88" s="16">
        <v>3232</v>
      </c>
      <c r="D88" s="16"/>
      <c r="E88" s="17" t="s">
        <v>377</v>
      </c>
      <c r="F88" s="16" t="s">
        <v>16</v>
      </c>
      <c r="G88" s="18" t="s">
        <v>159</v>
      </c>
      <c r="H88" s="18" t="s">
        <v>160</v>
      </c>
      <c r="I88" s="19" t="s">
        <v>161</v>
      </c>
      <c r="J88" s="18">
        <v>72000</v>
      </c>
      <c r="K88" s="18">
        <v>90000</v>
      </c>
      <c r="L88" s="18" t="s">
        <v>18</v>
      </c>
      <c r="M88" s="18" t="s">
        <v>16</v>
      </c>
      <c r="N88" s="18" t="s">
        <v>252</v>
      </c>
      <c r="O88" s="18"/>
      <c r="P88" s="18" t="s">
        <v>19</v>
      </c>
      <c r="Q88" s="18" t="s">
        <v>23</v>
      </c>
      <c r="R88" s="18"/>
      <c r="S88" s="18"/>
      <c r="T88" s="18" t="s">
        <v>19</v>
      </c>
      <c r="U88" s="18" t="s">
        <v>19</v>
      </c>
    </row>
    <row r="89" spans="1:21" ht="33.75" x14ac:dyDescent="0.2">
      <c r="A89" s="16">
        <v>88</v>
      </c>
      <c r="B89" s="16"/>
      <c r="C89" s="16">
        <v>3233</v>
      </c>
      <c r="D89" s="16"/>
      <c r="E89" s="17" t="s">
        <v>378</v>
      </c>
      <c r="F89" s="16" t="s">
        <v>16</v>
      </c>
      <c r="G89" s="18" t="s">
        <v>166</v>
      </c>
      <c r="H89" s="18" t="s">
        <v>21</v>
      </c>
      <c r="I89" s="19" t="s">
        <v>167</v>
      </c>
      <c r="J89" s="18">
        <v>2500</v>
      </c>
      <c r="K89" s="18">
        <v>3200</v>
      </c>
      <c r="L89" s="18" t="s">
        <v>18</v>
      </c>
      <c r="M89" s="18" t="s">
        <v>16</v>
      </c>
      <c r="N89" s="18" t="s">
        <v>252</v>
      </c>
      <c r="O89" s="18"/>
      <c r="P89" s="18" t="s">
        <v>19</v>
      </c>
      <c r="Q89" s="18" t="s">
        <v>23</v>
      </c>
      <c r="R89" s="18"/>
      <c r="S89" s="18"/>
      <c r="T89" s="18" t="s">
        <v>19</v>
      </c>
      <c r="U89" s="18" t="s">
        <v>19</v>
      </c>
    </row>
    <row r="90" spans="1:21" ht="33.75" x14ac:dyDescent="0.2">
      <c r="A90" s="16">
        <v>93</v>
      </c>
      <c r="B90" s="16"/>
      <c r="C90" s="16">
        <v>3234</v>
      </c>
      <c r="D90" s="16"/>
      <c r="E90" s="17" t="s">
        <v>379</v>
      </c>
      <c r="F90" s="16" t="s">
        <v>16</v>
      </c>
      <c r="G90" s="18" t="s">
        <v>176</v>
      </c>
      <c r="H90" s="18" t="s">
        <v>21</v>
      </c>
      <c r="I90" s="19" t="s">
        <v>177</v>
      </c>
      <c r="J90" s="18">
        <v>3000</v>
      </c>
      <c r="K90" s="18">
        <v>3750</v>
      </c>
      <c r="L90" s="18" t="s">
        <v>18</v>
      </c>
      <c r="M90" s="18" t="s">
        <v>16</v>
      </c>
      <c r="N90" s="18" t="s">
        <v>252</v>
      </c>
      <c r="O90" s="18"/>
      <c r="P90" s="18" t="s">
        <v>19</v>
      </c>
      <c r="Q90" s="18" t="s">
        <v>23</v>
      </c>
      <c r="R90" s="18"/>
      <c r="S90" s="18"/>
      <c r="T90" s="18" t="s">
        <v>19</v>
      </c>
      <c r="U90" s="18" t="s">
        <v>19</v>
      </c>
    </row>
    <row r="91" spans="1:21" ht="45" x14ac:dyDescent="0.2">
      <c r="A91" s="16">
        <v>91</v>
      </c>
      <c r="B91" s="16"/>
      <c r="C91" s="16">
        <v>3234</v>
      </c>
      <c r="D91" s="16"/>
      <c r="E91" s="17" t="s">
        <v>380</v>
      </c>
      <c r="F91" s="16" t="s">
        <v>275</v>
      </c>
      <c r="G91" s="18" t="s">
        <v>172</v>
      </c>
      <c r="H91" s="18" t="s">
        <v>21</v>
      </c>
      <c r="I91" s="19" t="s">
        <v>173</v>
      </c>
      <c r="J91" s="18">
        <v>36560</v>
      </c>
      <c r="K91" s="18">
        <v>44350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ht="45" x14ac:dyDescent="0.2">
      <c r="A92" s="16">
        <v>92</v>
      </c>
      <c r="B92" s="16"/>
      <c r="C92" s="16">
        <v>3234</v>
      </c>
      <c r="D92" s="16"/>
      <c r="E92" s="17" t="s">
        <v>381</v>
      </c>
      <c r="F92" s="16" t="s">
        <v>275</v>
      </c>
      <c r="G92" s="18" t="s">
        <v>174</v>
      </c>
      <c r="H92" s="18" t="s">
        <v>21</v>
      </c>
      <c r="I92" s="19" t="s">
        <v>175</v>
      </c>
      <c r="J92" s="18">
        <v>20000</v>
      </c>
      <c r="K92" s="18">
        <v>25000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ht="33.75" x14ac:dyDescent="0.2">
      <c r="A93" s="16">
        <v>95</v>
      </c>
      <c r="B93" s="16"/>
      <c r="C93" s="16">
        <v>3234</v>
      </c>
      <c r="D93" s="16"/>
      <c r="E93" s="17" t="s">
        <v>382</v>
      </c>
      <c r="F93" s="16" t="s">
        <v>16</v>
      </c>
      <c r="G93" s="18" t="s">
        <v>180</v>
      </c>
      <c r="H93" s="18" t="s">
        <v>21</v>
      </c>
      <c r="I93" s="19" t="s">
        <v>181</v>
      </c>
      <c r="J93" s="18">
        <v>4000</v>
      </c>
      <c r="K93" s="18">
        <v>5000</v>
      </c>
      <c r="L93" s="18" t="s">
        <v>18</v>
      </c>
      <c r="M93" s="18" t="s">
        <v>16</v>
      </c>
      <c r="N93" s="18" t="s">
        <v>252</v>
      </c>
      <c r="O93" s="18"/>
      <c r="P93" s="18" t="s">
        <v>19</v>
      </c>
      <c r="Q93" s="18" t="s">
        <v>23</v>
      </c>
      <c r="R93" s="18"/>
      <c r="S93" s="18"/>
      <c r="T93" s="18" t="s">
        <v>19</v>
      </c>
      <c r="U93" s="18" t="s">
        <v>19</v>
      </c>
    </row>
    <row r="94" spans="1:21" ht="33.75" x14ac:dyDescent="0.2">
      <c r="A94" s="16">
        <v>90</v>
      </c>
      <c r="B94" s="16"/>
      <c r="C94" s="16">
        <v>3234</v>
      </c>
      <c r="D94" s="16"/>
      <c r="E94" s="17" t="s">
        <v>383</v>
      </c>
      <c r="F94" s="16" t="s">
        <v>16</v>
      </c>
      <c r="G94" s="18" t="s">
        <v>170</v>
      </c>
      <c r="H94" s="18" t="s">
        <v>21</v>
      </c>
      <c r="I94" s="19" t="s">
        <v>171</v>
      </c>
      <c r="J94" s="18">
        <v>5600</v>
      </c>
      <c r="K94" s="18">
        <v>7000</v>
      </c>
      <c r="L94" s="18" t="s">
        <v>18</v>
      </c>
      <c r="M94" s="18" t="s">
        <v>16</v>
      </c>
      <c r="N94" s="18" t="s">
        <v>252</v>
      </c>
      <c r="O94" s="18"/>
      <c r="P94" s="18" t="s">
        <v>19</v>
      </c>
      <c r="Q94" s="18" t="s">
        <v>23</v>
      </c>
      <c r="R94" s="18"/>
      <c r="S94" s="18"/>
      <c r="T94" s="18" t="s">
        <v>19</v>
      </c>
      <c r="U94" s="18" t="s">
        <v>19</v>
      </c>
    </row>
    <row r="95" spans="1:21" ht="45" x14ac:dyDescent="0.2">
      <c r="A95" s="16">
        <v>94</v>
      </c>
      <c r="B95" s="16"/>
      <c r="C95" s="16">
        <v>3234</v>
      </c>
      <c r="D95" s="16"/>
      <c r="E95" s="17" t="s">
        <v>384</v>
      </c>
      <c r="F95" s="16" t="s">
        <v>16</v>
      </c>
      <c r="G95" s="18" t="s">
        <v>178</v>
      </c>
      <c r="H95" s="18" t="s">
        <v>21</v>
      </c>
      <c r="I95" s="19" t="s">
        <v>179</v>
      </c>
      <c r="J95" s="18">
        <v>9260</v>
      </c>
      <c r="K95" s="18">
        <v>11600</v>
      </c>
      <c r="L95" s="18" t="s">
        <v>18</v>
      </c>
      <c r="M95" s="18" t="s">
        <v>16</v>
      </c>
      <c r="N95" s="18" t="s">
        <v>252</v>
      </c>
      <c r="O95" s="18"/>
      <c r="P95" s="18" t="s">
        <v>19</v>
      </c>
      <c r="Q95" s="18" t="s">
        <v>23</v>
      </c>
      <c r="R95" s="18"/>
      <c r="S95" s="18"/>
      <c r="T95" s="18" t="s">
        <v>19</v>
      </c>
      <c r="U95" s="18" t="s">
        <v>19</v>
      </c>
    </row>
    <row r="96" spans="1:21" ht="33.75" x14ac:dyDescent="0.2">
      <c r="A96" s="16">
        <v>89</v>
      </c>
      <c r="B96" s="16"/>
      <c r="C96" s="16">
        <v>3234</v>
      </c>
      <c r="D96" s="16"/>
      <c r="E96" s="17" t="s">
        <v>385</v>
      </c>
      <c r="F96" s="16" t="s">
        <v>16</v>
      </c>
      <c r="G96" s="18" t="s">
        <v>168</v>
      </c>
      <c r="H96" s="18" t="s">
        <v>21</v>
      </c>
      <c r="I96" s="19" t="s">
        <v>169</v>
      </c>
      <c r="J96" s="18">
        <v>2640</v>
      </c>
      <c r="K96" s="18">
        <v>3300</v>
      </c>
      <c r="L96" s="18" t="s">
        <v>18</v>
      </c>
      <c r="M96" s="18" t="s">
        <v>16</v>
      </c>
      <c r="N96" s="18" t="s">
        <v>252</v>
      </c>
      <c r="O96" s="18"/>
      <c r="P96" s="18" t="s">
        <v>19</v>
      </c>
      <c r="Q96" s="18" t="s">
        <v>23</v>
      </c>
      <c r="R96" s="18"/>
      <c r="S96" s="18"/>
      <c r="T96" s="18" t="s">
        <v>19</v>
      </c>
      <c r="U96" s="18" t="s">
        <v>19</v>
      </c>
    </row>
    <row r="97" spans="1:22" ht="33.75" x14ac:dyDescent="0.2">
      <c r="A97" s="16">
        <v>96</v>
      </c>
      <c r="B97" s="16"/>
      <c r="C97" s="16">
        <v>3235</v>
      </c>
      <c r="D97" s="16"/>
      <c r="E97" s="17" t="s">
        <v>386</v>
      </c>
      <c r="F97" s="16" t="s">
        <v>16</v>
      </c>
      <c r="G97" s="18" t="s">
        <v>237</v>
      </c>
      <c r="H97" s="18" t="s">
        <v>238</v>
      </c>
      <c r="I97" s="19" t="s">
        <v>239</v>
      </c>
      <c r="J97" s="18">
        <v>5100</v>
      </c>
      <c r="K97" s="18">
        <v>6400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2" ht="33.75" x14ac:dyDescent="0.2">
      <c r="A98" s="16">
        <v>97</v>
      </c>
      <c r="B98" s="16"/>
      <c r="C98" s="16">
        <v>3236</v>
      </c>
      <c r="D98" s="16"/>
      <c r="E98" s="17" t="s">
        <v>387</v>
      </c>
      <c r="F98" s="16" t="s">
        <v>16</v>
      </c>
      <c r="G98" s="18" t="s">
        <v>182</v>
      </c>
      <c r="H98" s="18" t="s">
        <v>21</v>
      </c>
      <c r="I98" s="19" t="s">
        <v>183</v>
      </c>
      <c r="J98" s="18">
        <v>2000</v>
      </c>
      <c r="K98" s="18">
        <v>2500</v>
      </c>
      <c r="L98" s="18" t="s">
        <v>18</v>
      </c>
      <c r="M98" s="18" t="s">
        <v>16</v>
      </c>
      <c r="N98" s="18" t="s">
        <v>252</v>
      </c>
      <c r="O98" s="18"/>
      <c r="P98" s="18" t="s">
        <v>19</v>
      </c>
      <c r="Q98" s="18" t="s">
        <v>23</v>
      </c>
      <c r="R98" s="18"/>
      <c r="S98" s="18"/>
      <c r="T98" s="18" t="s">
        <v>19</v>
      </c>
      <c r="U98" s="18" t="s">
        <v>19</v>
      </c>
    </row>
    <row r="99" spans="1:22" ht="33.75" x14ac:dyDescent="0.2">
      <c r="A99" s="16">
        <v>98</v>
      </c>
      <c r="B99" s="16"/>
      <c r="C99" s="16">
        <v>3236</v>
      </c>
      <c r="D99" s="16"/>
      <c r="E99" s="17" t="s">
        <v>388</v>
      </c>
      <c r="F99" s="16" t="s">
        <v>16</v>
      </c>
      <c r="G99" s="18" t="s">
        <v>184</v>
      </c>
      <c r="H99" s="18" t="s">
        <v>21</v>
      </c>
      <c r="I99" s="19" t="s">
        <v>185</v>
      </c>
      <c r="J99" s="18">
        <v>3200</v>
      </c>
      <c r="K99" s="18">
        <v>4000</v>
      </c>
      <c r="L99" s="18" t="s">
        <v>18</v>
      </c>
      <c r="M99" s="18" t="s">
        <v>16</v>
      </c>
      <c r="N99" s="18" t="s">
        <v>252</v>
      </c>
      <c r="O99" s="18"/>
      <c r="P99" s="18" t="s">
        <v>19</v>
      </c>
      <c r="Q99" s="18" t="s">
        <v>23</v>
      </c>
      <c r="R99" s="18"/>
      <c r="S99" s="18"/>
      <c r="T99" s="18" t="s">
        <v>19</v>
      </c>
      <c r="U99" s="18" t="s">
        <v>19</v>
      </c>
    </row>
    <row r="100" spans="1:22" ht="33.75" x14ac:dyDescent="0.2">
      <c r="A100" s="16">
        <v>99</v>
      </c>
      <c r="B100" s="16"/>
      <c r="C100" s="16">
        <v>3237</v>
      </c>
      <c r="D100" s="16"/>
      <c r="E100" s="17" t="s">
        <v>389</v>
      </c>
      <c r="F100" s="16" t="s">
        <v>16</v>
      </c>
      <c r="G100" s="18" t="s">
        <v>186</v>
      </c>
      <c r="H100" s="18" t="s">
        <v>21</v>
      </c>
      <c r="I100" s="19" t="s">
        <v>187</v>
      </c>
      <c r="J100" s="18">
        <v>13600</v>
      </c>
      <c r="K100" s="18">
        <v>17000</v>
      </c>
      <c r="L100" s="18" t="s">
        <v>18</v>
      </c>
      <c r="M100" s="18" t="s">
        <v>16</v>
      </c>
      <c r="N100" s="18" t="s">
        <v>252</v>
      </c>
      <c r="O100" s="18"/>
      <c r="P100" s="18" t="s">
        <v>19</v>
      </c>
      <c r="Q100" s="18" t="s">
        <v>72</v>
      </c>
      <c r="R100" s="18"/>
      <c r="S100" s="18"/>
      <c r="T100" s="18" t="s">
        <v>19</v>
      </c>
      <c r="U100" s="18" t="s">
        <v>19</v>
      </c>
    </row>
    <row r="101" spans="1:22" ht="33.75" x14ac:dyDescent="0.2">
      <c r="A101" s="16">
        <v>100</v>
      </c>
      <c r="B101" s="16"/>
      <c r="C101" s="16">
        <v>3237</v>
      </c>
      <c r="D101" s="16"/>
      <c r="E101" s="17" t="s">
        <v>390</v>
      </c>
      <c r="F101" s="16" t="s">
        <v>16</v>
      </c>
      <c r="G101" s="18" t="s">
        <v>188</v>
      </c>
      <c r="H101" s="18" t="s">
        <v>21</v>
      </c>
      <c r="I101" s="19" t="s">
        <v>189</v>
      </c>
      <c r="J101" s="18">
        <v>4320</v>
      </c>
      <c r="K101" s="18">
        <v>5400</v>
      </c>
      <c r="L101" s="18" t="s">
        <v>18</v>
      </c>
      <c r="M101" s="18" t="s">
        <v>16</v>
      </c>
      <c r="N101" s="18" t="s">
        <v>252</v>
      </c>
      <c r="O101" s="18"/>
      <c r="P101" s="18" t="s">
        <v>19</v>
      </c>
      <c r="Q101" s="18" t="s">
        <v>23</v>
      </c>
      <c r="R101" s="18"/>
      <c r="S101" s="18"/>
      <c r="T101" s="18" t="s">
        <v>19</v>
      </c>
      <c r="U101" s="18" t="s">
        <v>19</v>
      </c>
    </row>
    <row r="102" spans="1:22" ht="33.75" x14ac:dyDescent="0.2">
      <c r="A102" s="16">
        <v>102</v>
      </c>
      <c r="B102" s="16"/>
      <c r="C102" s="16">
        <v>3237</v>
      </c>
      <c r="D102" s="16"/>
      <c r="E102" s="17" t="s">
        <v>391</v>
      </c>
      <c r="F102" s="16" t="s">
        <v>16</v>
      </c>
      <c r="G102" s="18" t="s">
        <v>243</v>
      </c>
      <c r="H102" s="18" t="s">
        <v>21</v>
      </c>
      <c r="I102" s="19" t="s">
        <v>244</v>
      </c>
      <c r="J102" s="18">
        <v>20000</v>
      </c>
      <c r="K102" s="18">
        <v>25000</v>
      </c>
      <c r="L102" s="18" t="s">
        <v>18</v>
      </c>
      <c r="M102" s="18" t="s">
        <v>16</v>
      </c>
      <c r="N102" s="18" t="s">
        <v>252</v>
      </c>
      <c r="O102" s="18"/>
      <c r="P102" s="18" t="s">
        <v>19</v>
      </c>
      <c r="Q102" s="18" t="s">
        <v>23</v>
      </c>
      <c r="R102" s="18"/>
      <c r="S102" s="18"/>
      <c r="T102" s="18" t="s">
        <v>19</v>
      </c>
      <c r="U102" s="18" t="s">
        <v>19</v>
      </c>
    </row>
    <row r="103" spans="1:22" ht="33.75" x14ac:dyDescent="0.2">
      <c r="A103" s="16">
        <v>101</v>
      </c>
      <c r="B103" s="16"/>
      <c r="C103" s="16">
        <v>3237</v>
      </c>
      <c r="D103" s="16"/>
      <c r="E103" s="17" t="s">
        <v>392</v>
      </c>
      <c r="F103" s="16" t="s">
        <v>16</v>
      </c>
      <c r="G103" s="18" t="s">
        <v>242</v>
      </c>
      <c r="H103" s="18" t="s">
        <v>21</v>
      </c>
      <c r="I103" s="19" t="s">
        <v>220</v>
      </c>
      <c r="J103" s="18">
        <v>3600</v>
      </c>
      <c r="K103" s="18">
        <v>4500</v>
      </c>
      <c r="L103" s="18" t="s">
        <v>18</v>
      </c>
      <c r="M103" s="18" t="s">
        <v>16</v>
      </c>
      <c r="N103" s="18" t="s">
        <v>252</v>
      </c>
      <c r="O103" s="18"/>
      <c r="P103" s="18" t="s">
        <v>19</v>
      </c>
      <c r="Q103" s="18" t="s">
        <v>23</v>
      </c>
      <c r="R103" s="18"/>
      <c r="S103" s="18"/>
      <c r="T103" s="18" t="s">
        <v>19</v>
      </c>
      <c r="U103" s="18" t="s">
        <v>19</v>
      </c>
    </row>
    <row r="104" spans="1:22" ht="33.75" x14ac:dyDescent="0.2">
      <c r="A104" s="16">
        <v>103</v>
      </c>
      <c r="B104" s="16" t="s">
        <v>426</v>
      </c>
      <c r="C104" s="16">
        <v>3237</v>
      </c>
      <c r="D104" s="16"/>
      <c r="E104" s="17" t="s">
        <v>393</v>
      </c>
      <c r="F104" s="16" t="s">
        <v>16</v>
      </c>
      <c r="G104" s="18" t="s">
        <v>240</v>
      </c>
      <c r="H104" s="18" t="s">
        <v>21</v>
      </c>
      <c r="I104" s="19" t="s">
        <v>241</v>
      </c>
      <c r="J104" s="18">
        <v>2500</v>
      </c>
      <c r="K104" s="18">
        <v>2500</v>
      </c>
      <c r="L104" s="18" t="s">
        <v>18</v>
      </c>
      <c r="M104" s="18" t="s">
        <v>16</v>
      </c>
      <c r="N104" s="18" t="s">
        <v>252</v>
      </c>
      <c r="O104" s="18"/>
      <c r="P104" s="18" t="s">
        <v>19</v>
      </c>
      <c r="Q104" s="18" t="s">
        <v>23</v>
      </c>
      <c r="R104" s="18"/>
      <c r="S104" s="18"/>
      <c r="T104" s="18" t="s">
        <v>19</v>
      </c>
      <c r="U104" s="18" t="s">
        <v>19</v>
      </c>
    </row>
    <row r="105" spans="1:22" ht="33.75" x14ac:dyDescent="0.2">
      <c r="A105" s="16">
        <v>106</v>
      </c>
      <c r="B105" s="16"/>
      <c r="C105" s="16">
        <v>3238</v>
      </c>
      <c r="D105" s="16"/>
      <c r="E105" s="17" t="s">
        <v>394</v>
      </c>
      <c r="F105" s="16" t="s">
        <v>16</v>
      </c>
      <c r="G105" s="18" t="s">
        <v>194</v>
      </c>
      <c r="H105" s="18" t="s">
        <v>21</v>
      </c>
      <c r="I105" s="19" t="s">
        <v>195</v>
      </c>
      <c r="J105" s="18">
        <v>1360</v>
      </c>
      <c r="K105" s="18">
        <v>1700</v>
      </c>
      <c r="L105" s="18" t="s">
        <v>18</v>
      </c>
      <c r="M105" s="18" t="s">
        <v>16</v>
      </c>
      <c r="N105" s="18" t="s">
        <v>252</v>
      </c>
      <c r="O105" s="18"/>
      <c r="P105" s="18" t="s">
        <v>19</v>
      </c>
      <c r="Q105" s="18" t="s">
        <v>23</v>
      </c>
      <c r="R105" s="18"/>
      <c r="S105" s="18"/>
      <c r="T105" s="18" t="s">
        <v>19</v>
      </c>
      <c r="U105" s="18" t="s">
        <v>19</v>
      </c>
      <c r="V105" s="15" t="s">
        <v>415</v>
      </c>
    </row>
    <row r="106" spans="1:22" ht="33.75" x14ac:dyDescent="0.2">
      <c r="A106" s="16">
        <v>105</v>
      </c>
      <c r="B106" s="16"/>
      <c r="C106" s="16">
        <v>3238</v>
      </c>
      <c r="D106" s="16"/>
      <c r="E106" s="17" t="s">
        <v>395</v>
      </c>
      <c r="F106" s="16" t="s">
        <v>16</v>
      </c>
      <c r="G106" s="18" t="s">
        <v>192</v>
      </c>
      <c r="H106" s="18" t="s">
        <v>21</v>
      </c>
      <c r="I106" s="19" t="s">
        <v>193</v>
      </c>
      <c r="J106" s="18">
        <v>3840</v>
      </c>
      <c r="K106" s="18">
        <v>4800</v>
      </c>
      <c r="L106" s="18" t="s">
        <v>18</v>
      </c>
      <c r="M106" s="18" t="s">
        <v>16</v>
      </c>
      <c r="N106" s="18" t="s">
        <v>252</v>
      </c>
      <c r="O106" s="18"/>
      <c r="P106" s="18" t="s">
        <v>19</v>
      </c>
      <c r="Q106" s="18" t="s">
        <v>23</v>
      </c>
      <c r="R106" s="18"/>
      <c r="S106" s="18"/>
      <c r="T106" s="18" t="s">
        <v>19</v>
      </c>
      <c r="U106" s="18" t="s">
        <v>19</v>
      </c>
      <c r="V106" s="15" t="s">
        <v>414</v>
      </c>
    </row>
    <row r="107" spans="1:22" ht="33.75" x14ac:dyDescent="0.2">
      <c r="A107" s="16">
        <v>108</v>
      </c>
      <c r="B107" s="16"/>
      <c r="C107" s="16">
        <v>3238</v>
      </c>
      <c r="D107" s="16"/>
      <c r="E107" s="17" t="s">
        <v>396</v>
      </c>
      <c r="F107" s="16" t="s">
        <v>16</v>
      </c>
      <c r="G107" s="18" t="s">
        <v>198</v>
      </c>
      <c r="H107" s="18" t="s">
        <v>21</v>
      </c>
      <c r="I107" s="19" t="s">
        <v>199</v>
      </c>
      <c r="J107" s="18">
        <v>3000</v>
      </c>
      <c r="K107" s="18">
        <v>3750</v>
      </c>
      <c r="L107" s="18" t="s">
        <v>18</v>
      </c>
      <c r="M107" s="18" t="s">
        <v>16</v>
      </c>
      <c r="N107" s="18" t="s">
        <v>252</v>
      </c>
      <c r="O107" s="18"/>
      <c r="P107" s="18" t="s">
        <v>19</v>
      </c>
      <c r="Q107" s="18" t="s">
        <v>23</v>
      </c>
      <c r="R107" s="18"/>
      <c r="S107" s="18"/>
      <c r="T107" s="18" t="s">
        <v>19</v>
      </c>
      <c r="U107" s="18" t="s">
        <v>19</v>
      </c>
      <c r="V107" s="15" t="s">
        <v>417</v>
      </c>
    </row>
    <row r="108" spans="1:22" ht="33.75" x14ac:dyDescent="0.2">
      <c r="A108" s="16">
        <v>104</v>
      </c>
      <c r="B108" s="16"/>
      <c r="C108" s="16">
        <v>3238</v>
      </c>
      <c r="D108" s="16"/>
      <c r="E108" s="17" t="s">
        <v>397</v>
      </c>
      <c r="F108" s="16" t="s">
        <v>16</v>
      </c>
      <c r="G108" s="18" t="s">
        <v>190</v>
      </c>
      <c r="H108" s="18" t="s">
        <v>21</v>
      </c>
      <c r="I108" s="19" t="s">
        <v>191</v>
      </c>
      <c r="J108" s="18">
        <v>3200</v>
      </c>
      <c r="K108" s="18">
        <v>4000</v>
      </c>
      <c r="L108" s="18" t="s">
        <v>18</v>
      </c>
      <c r="M108" s="18" t="s">
        <v>16</v>
      </c>
      <c r="N108" s="18" t="s">
        <v>252</v>
      </c>
      <c r="O108" s="18"/>
      <c r="P108" s="18" t="s">
        <v>19</v>
      </c>
      <c r="Q108" s="18" t="s">
        <v>23</v>
      </c>
      <c r="R108" s="18"/>
      <c r="S108" s="18"/>
      <c r="T108" s="18" t="s">
        <v>19</v>
      </c>
      <c r="U108" s="18" t="s">
        <v>19</v>
      </c>
      <c r="V108" s="15" t="s">
        <v>418</v>
      </c>
    </row>
    <row r="109" spans="1:22" ht="33.75" x14ac:dyDescent="0.2">
      <c r="A109" s="16">
        <v>107</v>
      </c>
      <c r="B109" s="16"/>
      <c r="C109" s="16">
        <v>3238</v>
      </c>
      <c r="D109" s="16"/>
      <c r="E109" s="17" t="s">
        <v>398</v>
      </c>
      <c r="F109" s="16" t="s">
        <v>16</v>
      </c>
      <c r="G109" s="18" t="s">
        <v>196</v>
      </c>
      <c r="H109" s="18" t="s">
        <v>21</v>
      </c>
      <c r="I109" s="19" t="s">
        <v>197</v>
      </c>
      <c r="J109" s="18">
        <v>3000</v>
      </c>
      <c r="K109" s="18">
        <v>3750</v>
      </c>
      <c r="L109" s="18" t="s">
        <v>18</v>
      </c>
      <c r="M109" s="18" t="s">
        <v>16</v>
      </c>
      <c r="N109" s="18" t="s">
        <v>252</v>
      </c>
      <c r="O109" s="18"/>
      <c r="P109" s="18" t="s">
        <v>19</v>
      </c>
      <c r="Q109" s="18" t="s">
        <v>23</v>
      </c>
      <c r="R109" s="18"/>
      <c r="S109" s="18"/>
      <c r="T109" s="18" t="s">
        <v>19</v>
      </c>
      <c r="U109" s="18" t="s">
        <v>19</v>
      </c>
      <c r="V109" s="15" t="s">
        <v>416</v>
      </c>
    </row>
    <row r="110" spans="1:22" ht="33.75" x14ac:dyDescent="0.2">
      <c r="A110" s="16">
        <v>109</v>
      </c>
      <c r="B110" s="16"/>
      <c r="C110" s="16">
        <v>3239</v>
      </c>
      <c r="D110" s="16"/>
      <c r="E110" s="17" t="s">
        <v>399</v>
      </c>
      <c r="F110" s="16" t="s">
        <v>16</v>
      </c>
      <c r="G110" s="18" t="s">
        <v>200</v>
      </c>
      <c r="H110" s="18" t="s">
        <v>21</v>
      </c>
      <c r="I110" s="19" t="s">
        <v>201</v>
      </c>
      <c r="J110" s="18">
        <v>5040</v>
      </c>
      <c r="K110" s="18">
        <v>6300</v>
      </c>
      <c r="L110" s="18" t="s">
        <v>18</v>
      </c>
      <c r="M110" s="18" t="s">
        <v>16</v>
      </c>
      <c r="N110" s="18" t="s">
        <v>252</v>
      </c>
      <c r="O110" s="18"/>
      <c r="P110" s="18" t="s">
        <v>19</v>
      </c>
      <c r="Q110" s="18" t="s">
        <v>23</v>
      </c>
      <c r="R110" s="18"/>
      <c r="S110" s="18"/>
      <c r="T110" s="18" t="s">
        <v>19</v>
      </c>
      <c r="U110" s="18" t="s">
        <v>19</v>
      </c>
    </row>
    <row r="111" spans="1:22" ht="33.75" x14ac:dyDescent="0.2">
      <c r="A111" s="16">
        <v>111</v>
      </c>
      <c r="B111" s="16"/>
      <c r="C111" s="16">
        <v>3292</v>
      </c>
      <c r="D111" s="16"/>
      <c r="E111" s="17" t="s">
        <v>400</v>
      </c>
      <c r="F111" s="16" t="s">
        <v>16</v>
      </c>
      <c r="G111" s="18" t="s">
        <v>204</v>
      </c>
      <c r="H111" s="18" t="s">
        <v>21</v>
      </c>
      <c r="I111" s="19" t="s">
        <v>205</v>
      </c>
      <c r="J111" s="18">
        <v>4200</v>
      </c>
      <c r="K111" s="18">
        <v>4200</v>
      </c>
      <c r="L111" s="18" t="s">
        <v>18</v>
      </c>
      <c r="M111" s="18" t="s">
        <v>16</v>
      </c>
      <c r="N111" s="18" t="s">
        <v>252</v>
      </c>
      <c r="O111" s="18"/>
      <c r="P111" s="18" t="s">
        <v>19</v>
      </c>
      <c r="Q111" s="18" t="s">
        <v>72</v>
      </c>
      <c r="R111" s="18"/>
      <c r="S111" s="18"/>
      <c r="T111" s="18" t="s">
        <v>19</v>
      </c>
      <c r="U111" s="18" t="s">
        <v>19</v>
      </c>
    </row>
    <row r="112" spans="1:22" ht="33.75" x14ac:dyDescent="0.2">
      <c r="A112" s="16">
        <v>110</v>
      </c>
      <c r="B112" s="16"/>
      <c r="C112" s="16">
        <v>3292</v>
      </c>
      <c r="D112" s="16"/>
      <c r="E112" s="17" t="s">
        <v>401</v>
      </c>
      <c r="F112" s="16" t="s">
        <v>16</v>
      </c>
      <c r="G112" s="18" t="s">
        <v>202</v>
      </c>
      <c r="H112" s="18" t="s">
        <v>21</v>
      </c>
      <c r="I112" s="19" t="s">
        <v>203</v>
      </c>
      <c r="J112" s="18">
        <v>4500</v>
      </c>
      <c r="K112" s="18">
        <v>4500</v>
      </c>
      <c r="L112" s="18" t="s">
        <v>18</v>
      </c>
      <c r="M112" s="18" t="s">
        <v>16</v>
      </c>
      <c r="N112" s="18" t="s">
        <v>252</v>
      </c>
      <c r="O112" s="18"/>
      <c r="P112" s="18" t="s">
        <v>19</v>
      </c>
      <c r="Q112" s="18" t="s">
        <v>23</v>
      </c>
      <c r="R112" s="18"/>
      <c r="S112" s="18"/>
      <c r="T112" s="18" t="s">
        <v>19</v>
      </c>
      <c r="U112" s="18" t="s">
        <v>19</v>
      </c>
    </row>
    <row r="113" spans="1:21" ht="33.75" x14ac:dyDescent="0.2">
      <c r="A113" s="16">
        <v>112</v>
      </c>
      <c r="B113" s="16"/>
      <c r="C113" s="16">
        <v>3292</v>
      </c>
      <c r="D113" s="16"/>
      <c r="E113" s="17" t="s">
        <v>402</v>
      </c>
      <c r="F113" s="16" t="s">
        <v>16</v>
      </c>
      <c r="G113" s="18" t="s">
        <v>206</v>
      </c>
      <c r="H113" s="18" t="s">
        <v>21</v>
      </c>
      <c r="I113" s="19" t="s">
        <v>207</v>
      </c>
      <c r="J113" s="18">
        <v>2000</v>
      </c>
      <c r="K113" s="18">
        <v>2000</v>
      </c>
      <c r="L113" s="18" t="s">
        <v>18</v>
      </c>
      <c r="M113" s="18" t="s">
        <v>16</v>
      </c>
      <c r="N113" s="18" t="s">
        <v>252</v>
      </c>
      <c r="O113" s="18"/>
      <c r="P113" s="18" t="s">
        <v>19</v>
      </c>
      <c r="Q113" s="18" t="s">
        <v>23</v>
      </c>
      <c r="R113" s="18"/>
      <c r="S113" s="18"/>
      <c r="T113" s="18" t="s">
        <v>19</v>
      </c>
      <c r="U113" s="18" t="s">
        <v>19</v>
      </c>
    </row>
    <row r="114" spans="1:21" ht="33.75" x14ac:dyDescent="0.2">
      <c r="A114" s="16">
        <v>113</v>
      </c>
      <c r="B114" s="16"/>
      <c r="C114" s="16">
        <v>3431</v>
      </c>
      <c r="D114" s="16"/>
      <c r="E114" s="17" t="s">
        <v>403</v>
      </c>
      <c r="F114" s="16" t="s">
        <v>16</v>
      </c>
      <c r="G114" s="18" t="s">
        <v>208</v>
      </c>
      <c r="H114" s="18" t="s">
        <v>21</v>
      </c>
      <c r="I114" s="19" t="s">
        <v>209</v>
      </c>
      <c r="J114" s="18">
        <v>2000</v>
      </c>
      <c r="K114" s="18">
        <v>2500</v>
      </c>
      <c r="L114" s="18" t="s">
        <v>18</v>
      </c>
      <c r="M114" s="18" t="s">
        <v>16</v>
      </c>
      <c r="N114" s="18" t="s">
        <v>252</v>
      </c>
      <c r="O114" s="18"/>
      <c r="P114" s="18" t="s">
        <v>19</v>
      </c>
      <c r="Q114" s="18" t="s">
        <v>23</v>
      </c>
      <c r="R114" s="18"/>
      <c r="S114" s="18"/>
      <c r="T114" s="18" t="s">
        <v>19</v>
      </c>
      <c r="U114" s="18" t="s">
        <v>19</v>
      </c>
    </row>
    <row r="115" spans="1:21" ht="33.75" x14ac:dyDescent="0.2">
      <c r="A115" s="16">
        <v>114</v>
      </c>
      <c r="B115" s="16"/>
      <c r="C115" s="16">
        <v>3722</v>
      </c>
      <c r="D115" s="16"/>
      <c r="E115" s="17" t="s">
        <v>404</v>
      </c>
      <c r="F115" s="16" t="s">
        <v>16</v>
      </c>
      <c r="G115" s="18" t="s">
        <v>210</v>
      </c>
      <c r="H115" s="18" t="s">
        <v>21</v>
      </c>
      <c r="I115" s="19" t="s">
        <v>211</v>
      </c>
      <c r="J115" s="18">
        <v>2000</v>
      </c>
      <c r="K115" s="18">
        <v>2500</v>
      </c>
      <c r="L115" s="18" t="s">
        <v>18</v>
      </c>
      <c r="M115" s="18" t="s">
        <v>16</v>
      </c>
      <c r="N115" s="18" t="s">
        <v>252</v>
      </c>
      <c r="O115" s="18"/>
      <c r="P115" s="18" t="s">
        <v>19</v>
      </c>
      <c r="Q115" s="18" t="s">
        <v>23</v>
      </c>
      <c r="R115" s="18"/>
      <c r="S115" s="18"/>
      <c r="T115" s="18" t="s">
        <v>19</v>
      </c>
      <c r="U115" s="18" t="s">
        <v>19</v>
      </c>
    </row>
    <row r="116" spans="1:21" ht="33.75" x14ac:dyDescent="0.2">
      <c r="A116" s="16">
        <v>115</v>
      </c>
      <c r="B116" s="16"/>
      <c r="C116" s="16">
        <v>4123</v>
      </c>
      <c r="D116" s="16"/>
      <c r="E116" s="17" t="s">
        <v>405</v>
      </c>
      <c r="F116" s="16" t="s">
        <v>16</v>
      </c>
      <c r="G116" s="18" t="s">
        <v>212</v>
      </c>
      <c r="H116" s="18" t="s">
        <v>17</v>
      </c>
      <c r="I116" s="19" t="s">
        <v>213</v>
      </c>
      <c r="J116" s="18">
        <v>4000</v>
      </c>
      <c r="K116" s="18">
        <v>5000</v>
      </c>
      <c r="L116" s="18" t="s">
        <v>18</v>
      </c>
      <c r="M116" s="18" t="s">
        <v>16</v>
      </c>
      <c r="N116" s="18" t="s">
        <v>252</v>
      </c>
      <c r="O116" s="18"/>
      <c r="P116" s="18" t="s">
        <v>19</v>
      </c>
      <c r="Q116" s="18"/>
      <c r="R116" s="18"/>
      <c r="S116" s="18"/>
      <c r="T116" s="18" t="s">
        <v>19</v>
      </c>
      <c r="U116" s="18" t="s">
        <v>19</v>
      </c>
    </row>
    <row r="117" spans="1:21" ht="33.75" x14ac:dyDescent="0.2">
      <c r="A117" s="16">
        <v>116</v>
      </c>
      <c r="B117" s="16"/>
      <c r="C117" s="16">
        <v>4221</v>
      </c>
      <c r="D117" s="16"/>
      <c r="E117" s="17" t="s">
        <v>406</v>
      </c>
      <c r="F117" s="16" t="s">
        <v>16</v>
      </c>
      <c r="G117" s="18" t="s">
        <v>251</v>
      </c>
      <c r="H117" s="18" t="s">
        <v>17</v>
      </c>
      <c r="I117" s="19" t="s">
        <v>214</v>
      </c>
      <c r="J117" s="18">
        <v>13520</v>
      </c>
      <c r="K117" s="18">
        <v>16900</v>
      </c>
      <c r="L117" s="18" t="s">
        <v>18</v>
      </c>
      <c r="M117" s="18" t="s">
        <v>16</v>
      </c>
      <c r="N117" s="18" t="s">
        <v>252</v>
      </c>
      <c r="O117" s="18"/>
      <c r="P117" s="18" t="s">
        <v>19</v>
      </c>
      <c r="Q117" s="18" t="s">
        <v>23</v>
      </c>
      <c r="R117" s="18"/>
      <c r="S117" s="18"/>
      <c r="T117" s="18" t="s">
        <v>19</v>
      </c>
      <c r="U117" s="18" t="s">
        <v>19</v>
      </c>
    </row>
    <row r="118" spans="1:21" ht="33.75" x14ac:dyDescent="0.2">
      <c r="A118" s="16">
        <v>117</v>
      </c>
      <c r="B118" s="16"/>
      <c r="C118" s="16">
        <v>4221</v>
      </c>
      <c r="D118" s="16"/>
      <c r="E118" s="17" t="s">
        <v>407</v>
      </c>
      <c r="F118" s="16" t="s">
        <v>16</v>
      </c>
      <c r="G118" s="18" t="s">
        <v>215</v>
      </c>
      <c r="H118" s="18" t="s">
        <v>17</v>
      </c>
      <c r="I118" s="19" t="s">
        <v>216</v>
      </c>
      <c r="J118" s="18">
        <v>1120</v>
      </c>
      <c r="K118" s="18">
        <v>1400</v>
      </c>
      <c r="L118" s="18" t="s">
        <v>18</v>
      </c>
      <c r="M118" s="18" t="s">
        <v>16</v>
      </c>
      <c r="N118" s="18" t="s">
        <v>252</v>
      </c>
      <c r="O118" s="18"/>
      <c r="P118" s="18" t="s">
        <v>19</v>
      </c>
      <c r="Q118" s="18" t="s">
        <v>23</v>
      </c>
      <c r="R118" s="18"/>
      <c r="S118" s="18"/>
      <c r="T118" s="18" t="s">
        <v>19</v>
      </c>
      <c r="U118" s="18" t="s">
        <v>19</v>
      </c>
    </row>
    <row r="119" spans="1:21" ht="33.75" x14ac:dyDescent="0.2">
      <c r="A119" s="16">
        <v>119</v>
      </c>
      <c r="B119" s="16"/>
      <c r="C119" s="16">
        <v>4224</v>
      </c>
      <c r="D119" s="16"/>
      <c r="E119" s="17" t="s">
        <v>408</v>
      </c>
      <c r="F119" s="16" t="s">
        <v>16</v>
      </c>
      <c r="G119" s="18" t="s">
        <v>245</v>
      </c>
      <c r="H119" s="18" t="s">
        <v>17</v>
      </c>
      <c r="I119" s="19" t="s">
        <v>246</v>
      </c>
      <c r="J119" s="18">
        <v>1600</v>
      </c>
      <c r="K119" s="18">
        <v>2000</v>
      </c>
      <c r="L119" s="18" t="s">
        <v>18</v>
      </c>
      <c r="M119" s="18" t="s">
        <v>16</v>
      </c>
      <c r="N119" s="18" t="s">
        <v>252</v>
      </c>
      <c r="O119" s="18"/>
      <c r="P119" s="18" t="s">
        <v>19</v>
      </c>
      <c r="Q119" s="18" t="s">
        <v>23</v>
      </c>
      <c r="R119" s="18"/>
      <c r="S119" s="18"/>
      <c r="T119" s="18" t="s">
        <v>19</v>
      </c>
      <c r="U119" s="18" t="s">
        <v>19</v>
      </c>
    </row>
    <row r="120" spans="1:21" ht="33.75" x14ac:dyDescent="0.2">
      <c r="A120" s="16">
        <v>120</v>
      </c>
      <c r="B120" s="16"/>
      <c r="C120" s="16">
        <v>4224</v>
      </c>
      <c r="D120" s="16"/>
      <c r="E120" s="17" t="s">
        <v>409</v>
      </c>
      <c r="F120" s="16" t="s">
        <v>16</v>
      </c>
      <c r="G120" s="18" t="s">
        <v>247</v>
      </c>
      <c r="H120" s="18" t="s">
        <v>17</v>
      </c>
      <c r="I120" s="19" t="s">
        <v>248</v>
      </c>
      <c r="J120" s="18">
        <v>1200</v>
      </c>
      <c r="K120" s="18">
        <v>1500</v>
      </c>
      <c r="L120" s="18" t="s">
        <v>18</v>
      </c>
      <c r="M120" s="18" t="s">
        <v>16</v>
      </c>
      <c r="N120" s="18" t="s">
        <v>252</v>
      </c>
      <c r="O120" s="18"/>
      <c r="P120" s="18" t="s">
        <v>19</v>
      </c>
      <c r="Q120" s="18" t="s">
        <v>23</v>
      </c>
      <c r="R120" s="18"/>
      <c r="S120" s="18"/>
      <c r="T120" s="18" t="s">
        <v>19</v>
      </c>
      <c r="U120" s="18" t="s">
        <v>19</v>
      </c>
    </row>
    <row r="121" spans="1:21" ht="33.75" x14ac:dyDescent="0.2">
      <c r="A121" s="16">
        <v>118</v>
      </c>
      <c r="B121" s="16"/>
      <c r="C121" s="16">
        <v>4224</v>
      </c>
      <c r="D121" s="16"/>
      <c r="E121" s="17" t="s">
        <v>410</v>
      </c>
      <c r="F121" s="16" t="s">
        <v>16</v>
      </c>
      <c r="G121" s="18" t="s">
        <v>221</v>
      </c>
      <c r="H121" s="18" t="s">
        <v>17</v>
      </c>
      <c r="I121" s="19" t="s">
        <v>222</v>
      </c>
      <c r="J121" s="18">
        <v>20100</v>
      </c>
      <c r="K121" s="18">
        <v>25100</v>
      </c>
      <c r="L121" s="18" t="s">
        <v>18</v>
      </c>
      <c r="M121" s="18" t="s">
        <v>16</v>
      </c>
      <c r="N121" s="18" t="s">
        <v>252</v>
      </c>
      <c r="O121" s="18"/>
      <c r="P121" s="18" t="s">
        <v>19</v>
      </c>
      <c r="Q121" s="18" t="s">
        <v>23</v>
      </c>
      <c r="R121" s="18"/>
      <c r="S121" s="18"/>
      <c r="T121" s="18" t="s">
        <v>19</v>
      </c>
      <c r="U121" s="18" t="s">
        <v>19</v>
      </c>
    </row>
    <row r="122" spans="1:21" ht="45" x14ac:dyDescent="0.2">
      <c r="A122" s="16">
        <v>122</v>
      </c>
      <c r="B122" s="16"/>
      <c r="C122" s="16">
        <v>4227</v>
      </c>
      <c r="D122" s="16"/>
      <c r="E122" s="17" t="s">
        <v>411</v>
      </c>
      <c r="F122" s="16" t="s">
        <v>16</v>
      </c>
      <c r="G122" s="18" t="s">
        <v>218</v>
      </c>
      <c r="H122" s="18" t="s">
        <v>17</v>
      </c>
      <c r="I122" s="19" t="s">
        <v>219</v>
      </c>
      <c r="J122" s="18">
        <v>12400</v>
      </c>
      <c r="K122" s="18">
        <v>15500</v>
      </c>
      <c r="L122" s="18" t="s">
        <v>18</v>
      </c>
      <c r="M122" s="18" t="s">
        <v>16</v>
      </c>
      <c r="N122" s="18" t="s">
        <v>252</v>
      </c>
      <c r="O122" s="18"/>
      <c r="P122" s="18" t="s">
        <v>19</v>
      </c>
      <c r="Q122" s="18" t="s">
        <v>72</v>
      </c>
      <c r="R122" s="18"/>
      <c r="S122" s="18"/>
      <c r="T122" s="18" t="s">
        <v>19</v>
      </c>
      <c r="U122" s="18" t="s">
        <v>19</v>
      </c>
    </row>
    <row r="123" spans="1:21" ht="33.75" x14ac:dyDescent="0.2">
      <c r="A123" s="16">
        <v>121</v>
      </c>
      <c r="B123" s="16"/>
      <c r="C123" s="16">
        <v>4227</v>
      </c>
      <c r="D123" s="16"/>
      <c r="E123" s="17" t="s">
        <v>412</v>
      </c>
      <c r="F123" s="16" t="s">
        <v>16</v>
      </c>
      <c r="G123" s="18" t="s">
        <v>217</v>
      </c>
      <c r="H123" s="18" t="s">
        <v>17</v>
      </c>
      <c r="I123" s="19" t="s">
        <v>86</v>
      </c>
      <c r="J123" s="18">
        <v>14800</v>
      </c>
      <c r="K123" s="18">
        <v>18500</v>
      </c>
      <c r="L123" s="18" t="s">
        <v>287</v>
      </c>
      <c r="M123" s="18" t="s">
        <v>16</v>
      </c>
      <c r="N123" s="18" t="s">
        <v>252</v>
      </c>
      <c r="O123" s="18"/>
      <c r="P123" s="18" t="s">
        <v>19</v>
      </c>
      <c r="Q123" s="18" t="s">
        <v>23</v>
      </c>
      <c r="R123" s="18"/>
      <c r="S123" s="18"/>
      <c r="T123" s="18" t="s">
        <v>19</v>
      </c>
      <c r="U123" s="18" t="s">
        <v>19</v>
      </c>
    </row>
    <row r="124" spans="1:21" ht="33.75" x14ac:dyDescent="0.2">
      <c r="A124" s="16">
        <v>123</v>
      </c>
      <c r="B124" s="16"/>
      <c r="C124" s="16">
        <v>4227</v>
      </c>
      <c r="D124" s="16"/>
      <c r="E124" s="17" t="s">
        <v>413</v>
      </c>
      <c r="F124" s="16" t="s">
        <v>16</v>
      </c>
      <c r="G124" s="18" t="s">
        <v>249</v>
      </c>
      <c r="H124" s="18" t="s">
        <v>17</v>
      </c>
      <c r="I124" s="19" t="s">
        <v>223</v>
      </c>
      <c r="J124" s="18">
        <v>3700</v>
      </c>
      <c r="K124" s="18">
        <v>4600</v>
      </c>
      <c r="L124" s="18" t="s">
        <v>18</v>
      </c>
      <c r="M124" s="18" t="s">
        <v>16</v>
      </c>
      <c r="N124" s="18" t="s">
        <v>252</v>
      </c>
      <c r="O124" s="18"/>
      <c r="P124" s="18" t="s">
        <v>19</v>
      </c>
      <c r="Q124" s="18" t="s">
        <v>72</v>
      </c>
      <c r="R124" s="18"/>
      <c r="S124" s="18"/>
      <c r="T124" s="18" t="s">
        <v>19</v>
      </c>
      <c r="U124" s="18" t="s">
        <v>19</v>
      </c>
    </row>
    <row r="125" spans="1:21" x14ac:dyDescent="0.2">
      <c r="A125" s="1"/>
      <c r="B125" s="1"/>
      <c r="C125" s="1"/>
      <c r="D125" s="1"/>
      <c r="E125" s="2"/>
      <c r="F125" s="1"/>
      <c r="G125" s="3"/>
      <c r="H125" s="3"/>
      <c r="I125" s="4"/>
      <c r="J125" s="3">
        <f>SUM(J2:J124)</f>
        <v>1703251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">
      <c r="A126" s="1"/>
      <c r="B126" s="1"/>
      <c r="C126" s="1"/>
      <c r="D126" s="1"/>
      <c r="E126" s="2"/>
      <c r="F126" s="1"/>
      <c r="G126" s="3"/>
      <c r="H126" s="3"/>
      <c r="I126" s="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">
      <c r="A127" s="1"/>
      <c r="B127" s="1"/>
      <c r="C127" s="1"/>
      <c r="D127" s="1"/>
      <c r="E127" s="2"/>
      <c r="F127" s="1"/>
      <c r="G127" s="3"/>
      <c r="H127" s="3"/>
      <c r="I127" s="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">
      <c r="A128" s="1"/>
      <c r="B128" s="1"/>
      <c r="C128" s="1"/>
      <c r="D128" s="1"/>
    </row>
    <row r="129" spans="1:21" x14ac:dyDescent="0.2">
      <c r="A129" s="1"/>
      <c r="B129" s="1"/>
      <c r="C129" s="1"/>
      <c r="D129" s="1"/>
      <c r="E129" s="2"/>
      <c r="F129" s="1"/>
      <c r="G129" s="3"/>
      <c r="H129" s="3"/>
      <c r="I129" s="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">
      <c r="A130" s="1"/>
      <c r="B130" s="1"/>
      <c r="C130" s="1"/>
      <c r="D130" s="1"/>
      <c r="E130" s="2"/>
      <c r="F130" s="1"/>
      <c r="G130" s="3"/>
      <c r="H130" s="3"/>
      <c r="I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">
      <c r="A131" s="1"/>
      <c r="B131" s="1"/>
      <c r="C131" s="1"/>
      <c r="D131" s="1"/>
      <c r="E131" s="2"/>
      <c r="F131" s="1"/>
      <c r="G131" s="3"/>
      <c r="H131" s="3"/>
      <c r="I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">
      <c r="A132" s="1"/>
      <c r="B132" s="1"/>
      <c r="C132" s="1"/>
      <c r="D132" s="1"/>
      <c r="E132" s="2"/>
      <c r="F132" s="1"/>
      <c r="G132" s="3"/>
      <c r="H132" s="3"/>
      <c r="I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">
      <c r="A133" s="1"/>
      <c r="B133" s="1"/>
      <c r="C133" s="1"/>
      <c r="D133" s="1"/>
      <c r="E133" s="2"/>
      <c r="F133" s="1"/>
      <c r="G133" s="3"/>
      <c r="H133" s="3"/>
      <c r="I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">
      <c r="A134" s="1"/>
      <c r="B134" s="1"/>
      <c r="C134" s="1"/>
      <c r="D134" s="1"/>
      <c r="E134" s="2"/>
      <c r="F134" s="1"/>
      <c r="G134" s="3"/>
      <c r="H134" s="3"/>
      <c r="I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">
      <c r="A135" s="1"/>
      <c r="B135" s="1"/>
      <c r="C135" s="1"/>
      <c r="D135" s="1"/>
      <c r="E135" s="2"/>
      <c r="F135" s="1"/>
      <c r="G135" s="3"/>
      <c r="H135" s="3"/>
      <c r="I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">
      <c r="A136" s="1"/>
      <c r="B136" s="1"/>
      <c r="C136" s="1"/>
      <c r="D136" s="1"/>
      <c r="E136" s="2"/>
      <c r="F136" s="1"/>
      <c r="G136" s="3"/>
      <c r="H136" s="3"/>
      <c r="I136" s="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">
      <c r="A137" s="1"/>
      <c r="B137" s="1"/>
      <c r="C137" s="1"/>
      <c r="D137" s="1"/>
      <c r="E137" s="2"/>
      <c r="F137" s="1"/>
      <c r="G137" s="3"/>
      <c r="H137" s="3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">
      <c r="A138" s="1"/>
      <c r="B138" s="1"/>
      <c r="C138" s="1"/>
      <c r="D138" s="1"/>
      <c r="E138" s="2"/>
      <c r="F138" s="1"/>
      <c r="G138" s="3"/>
      <c r="H138" s="3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">
      <c r="A139" s="1"/>
      <c r="B139" s="1"/>
      <c r="C139" s="1"/>
      <c r="D139" s="1"/>
      <c r="E139" s="2"/>
      <c r="F139" s="1"/>
      <c r="G139" s="3"/>
      <c r="H139" s="3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</sheetData>
  <autoFilter ref="A1:V125" xr:uid="{6D711F3B-70D3-400E-B14F-0D9A180E4D14}">
    <sortState xmlns:xlrd2="http://schemas.microsoft.com/office/spreadsheetml/2017/richdata2" ref="A25:V25">
      <sortCondition descending="1" ref="G1:G125"/>
    </sortState>
  </autoFilter>
  <sortState xmlns:xlrd2="http://schemas.microsoft.com/office/spreadsheetml/2017/richdata2" ref="A2:U139">
    <sortCondition ref="C1:C139"/>
  </sortState>
  <phoneticPr fontId="4" type="noConversion"/>
  <dataValidations count="2">
    <dataValidation type="decimal" allowBlank="1" showInputMessage="1" showErrorMessage="1" sqref="J129:K139 J9:K19 K20:K24 J2:K7 J25:K127" xr:uid="{9C266CFB-8879-46A7-A978-1D9630DACAD9}">
      <formula1>1</formula1>
      <formula2>999999999999999000000</formula2>
    </dataValidation>
    <dataValidation type="list" allowBlank="1" showInputMessage="1" showErrorMessage="1" sqref="L129:L139 L2:L127" xr:uid="{B65B107E-9472-4E3E-B61B-DFAEA6C6567E}">
      <formula1>IF($F2="Javna nabava", Javna, IF($F2="Javna nabava - Obrana i sigurnost", Obrana, IF($F2="Jednostavna nabava", Jednostavna, IF($F2="Obnova", Obnova))))</formula1>
      <formula2>0</formula2>
    </dataValidation>
  </dataValidations>
  <pageMargins left="0.15748031496062992" right="0.15748031496062992" top="0.19" bottom="0.17" header="0.35433070866141736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0269-ABE8-4838-9657-57C2998B0554}">
  <dimension ref="A1:AB137"/>
  <sheetViews>
    <sheetView tabSelected="1" topLeftCell="A118" workbookViewId="0">
      <selection activeCell="N135" sqref="N135"/>
    </sheetView>
  </sheetViews>
  <sheetFormatPr defaultRowHeight="15" x14ac:dyDescent="0.25"/>
  <cols>
    <col min="7" max="7" width="20.7109375" customWidth="1"/>
    <col min="14" max="14" width="7.7109375" customWidth="1"/>
    <col min="15" max="15" width="6.42578125" customWidth="1"/>
    <col min="16" max="16" width="7.42578125" customWidth="1"/>
    <col min="17" max="17" width="8.42578125" customWidth="1"/>
    <col min="18" max="19" width="8.28515625" customWidth="1"/>
    <col min="20" max="20" width="8.42578125" customWidth="1"/>
    <col min="21" max="21" width="8.85546875" customWidth="1"/>
    <col min="22" max="22" width="9.5703125" customWidth="1"/>
    <col min="23" max="23" width="9.42578125" customWidth="1"/>
  </cols>
  <sheetData>
    <row r="1" spans="1:23" ht="45" x14ac:dyDescent="0.25">
      <c r="A1" s="5" t="s">
        <v>0</v>
      </c>
      <c r="B1" s="6"/>
      <c r="C1" s="6" t="s">
        <v>224</v>
      </c>
      <c r="D1" s="6"/>
      <c r="E1" s="7" t="s">
        <v>1</v>
      </c>
      <c r="F1" s="8" t="s">
        <v>2</v>
      </c>
      <c r="G1" s="8" t="s">
        <v>3</v>
      </c>
      <c r="H1" s="8" t="s">
        <v>4</v>
      </c>
      <c r="I1" s="7" t="s">
        <v>5</v>
      </c>
      <c r="J1" s="8" t="s">
        <v>225</v>
      </c>
      <c r="K1" s="8" t="s">
        <v>230</v>
      </c>
      <c r="L1" s="30" t="s">
        <v>430</v>
      </c>
      <c r="M1" s="31"/>
      <c r="N1" s="8" t="s">
        <v>6</v>
      </c>
      <c r="O1" s="9" t="s">
        <v>7</v>
      </c>
      <c r="P1" s="10" t="s">
        <v>8</v>
      </c>
      <c r="Q1" s="11" t="s">
        <v>9</v>
      </c>
      <c r="R1" s="12" t="s">
        <v>10</v>
      </c>
      <c r="S1" s="10" t="s">
        <v>11</v>
      </c>
      <c r="T1" s="10" t="s">
        <v>12</v>
      </c>
      <c r="U1" s="13" t="s">
        <v>13</v>
      </c>
      <c r="V1" s="14" t="s">
        <v>14</v>
      </c>
      <c r="W1" s="14" t="s">
        <v>15</v>
      </c>
    </row>
    <row r="2" spans="1:23" ht="23.25" x14ac:dyDescent="0.25">
      <c r="A2" s="16">
        <v>1</v>
      </c>
      <c r="B2" s="16"/>
      <c r="C2" s="16">
        <v>3211</v>
      </c>
      <c r="D2" s="16"/>
      <c r="E2" s="17" t="s">
        <v>290</v>
      </c>
      <c r="F2" s="16" t="s">
        <v>16</v>
      </c>
      <c r="G2" s="18" t="s">
        <v>20</v>
      </c>
      <c r="H2" s="18" t="s">
        <v>21</v>
      </c>
      <c r="I2" s="19" t="s">
        <v>22</v>
      </c>
      <c r="J2" s="18">
        <v>2900</v>
      </c>
      <c r="K2" s="18">
        <v>3600</v>
      </c>
      <c r="L2" s="18"/>
      <c r="M2" s="18"/>
      <c r="N2" s="18" t="s">
        <v>18</v>
      </c>
      <c r="O2" s="18" t="s">
        <v>16</v>
      </c>
      <c r="P2" s="18" t="s">
        <v>252</v>
      </c>
      <c r="Q2" s="18"/>
      <c r="R2" s="18" t="s">
        <v>19</v>
      </c>
      <c r="S2" s="18" t="s">
        <v>23</v>
      </c>
      <c r="T2" s="18" t="s">
        <v>266</v>
      </c>
      <c r="U2" s="18"/>
      <c r="V2" s="18" t="s">
        <v>272</v>
      </c>
      <c r="W2" s="18" t="s">
        <v>19</v>
      </c>
    </row>
    <row r="3" spans="1:23" ht="23.25" x14ac:dyDescent="0.25">
      <c r="A3" s="16">
        <v>3</v>
      </c>
      <c r="B3" s="16"/>
      <c r="C3" s="16">
        <v>3213</v>
      </c>
      <c r="D3" s="16"/>
      <c r="E3" s="17" t="s">
        <v>292</v>
      </c>
      <c r="F3" s="16" t="s">
        <v>16</v>
      </c>
      <c r="G3" s="18" t="s">
        <v>26</v>
      </c>
      <c r="H3" s="18" t="s">
        <v>21</v>
      </c>
      <c r="I3" s="19" t="s">
        <v>27</v>
      </c>
      <c r="J3" s="18">
        <v>7200</v>
      </c>
      <c r="K3" s="18">
        <v>9000</v>
      </c>
      <c r="L3" s="18"/>
      <c r="M3" s="18"/>
      <c r="N3" s="18" t="s">
        <v>18</v>
      </c>
      <c r="O3" s="18" t="s">
        <v>16</v>
      </c>
      <c r="P3" s="18" t="s">
        <v>252</v>
      </c>
      <c r="Q3" s="18"/>
      <c r="R3" s="18" t="s">
        <v>19</v>
      </c>
      <c r="S3" s="18" t="s">
        <v>23</v>
      </c>
      <c r="T3" s="18" t="s">
        <v>266</v>
      </c>
      <c r="U3" s="18"/>
      <c r="V3" s="18" t="s">
        <v>19</v>
      </c>
      <c r="W3" s="18" t="s">
        <v>19</v>
      </c>
    </row>
    <row r="4" spans="1:23" ht="23.25" x14ac:dyDescent="0.25">
      <c r="A4" s="16">
        <v>2</v>
      </c>
      <c r="B4" s="16"/>
      <c r="C4" s="16">
        <v>3213</v>
      </c>
      <c r="D4" s="16"/>
      <c r="E4" s="17" t="s">
        <v>291</v>
      </c>
      <c r="F4" s="16" t="s">
        <v>16</v>
      </c>
      <c r="G4" s="18" t="s">
        <v>24</v>
      </c>
      <c r="H4" s="18" t="s">
        <v>21</v>
      </c>
      <c r="I4" s="19" t="s">
        <v>25</v>
      </c>
      <c r="J4" s="18">
        <v>1900</v>
      </c>
      <c r="K4" s="18">
        <v>2300</v>
      </c>
      <c r="L4" s="18"/>
      <c r="M4" s="18"/>
      <c r="N4" s="18" t="s">
        <v>18</v>
      </c>
      <c r="O4" s="18" t="s">
        <v>16</v>
      </c>
      <c r="P4" s="18" t="s">
        <v>252</v>
      </c>
      <c r="Q4" s="18"/>
      <c r="R4" s="18" t="s">
        <v>19</v>
      </c>
      <c r="S4" s="18" t="s">
        <v>23</v>
      </c>
      <c r="T4" s="18" t="s">
        <v>267</v>
      </c>
      <c r="U4" s="18"/>
      <c r="V4" s="18" t="s">
        <v>19</v>
      </c>
      <c r="W4" s="18" t="s">
        <v>19</v>
      </c>
    </row>
    <row r="5" spans="1:23" ht="23.25" x14ac:dyDescent="0.25">
      <c r="A5" s="16">
        <v>5</v>
      </c>
      <c r="B5" s="16" t="s">
        <v>427</v>
      </c>
      <c r="C5" s="16">
        <v>3221</v>
      </c>
      <c r="D5" s="16"/>
      <c r="E5" s="17" t="s">
        <v>293</v>
      </c>
      <c r="F5" s="16" t="s">
        <v>16</v>
      </c>
      <c r="G5" s="18" t="s">
        <v>30</v>
      </c>
      <c r="H5" s="18" t="s">
        <v>17</v>
      </c>
      <c r="I5" s="19" t="s">
        <v>31</v>
      </c>
      <c r="J5" s="18">
        <v>5000</v>
      </c>
      <c r="K5" s="18">
        <v>6250</v>
      </c>
      <c r="L5" s="18"/>
      <c r="M5" s="18"/>
      <c r="N5" s="18" t="s">
        <v>18</v>
      </c>
      <c r="O5" s="18" t="s">
        <v>16</v>
      </c>
      <c r="P5" s="18" t="s">
        <v>252</v>
      </c>
      <c r="Q5" s="18"/>
      <c r="R5" s="18" t="s">
        <v>19</v>
      </c>
      <c r="S5" s="18" t="s">
        <v>23</v>
      </c>
      <c r="T5" s="18" t="s">
        <v>266</v>
      </c>
      <c r="U5" s="18"/>
      <c r="V5" s="18" t="s">
        <v>19</v>
      </c>
      <c r="W5" s="18" t="s">
        <v>19</v>
      </c>
    </row>
    <row r="6" spans="1:23" ht="23.25" x14ac:dyDescent="0.25">
      <c r="A6" s="16">
        <v>12</v>
      </c>
      <c r="B6" s="16" t="s">
        <v>428</v>
      </c>
      <c r="C6" s="16">
        <v>3221</v>
      </c>
      <c r="D6" s="16"/>
      <c r="E6" s="17" t="s">
        <v>294</v>
      </c>
      <c r="F6" s="16" t="s">
        <v>16</v>
      </c>
      <c r="G6" s="18" t="s">
        <v>44</v>
      </c>
      <c r="H6" s="18" t="s">
        <v>17</v>
      </c>
      <c r="I6" s="19" t="s">
        <v>45</v>
      </c>
      <c r="J6" s="18">
        <v>19500</v>
      </c>
      <c r="K6" s="18">
        <v>23150</v>
      </c>
      <c r="L6" s="18"/>
      <c r="M6" s="18"/>
      <c r="N6" s="18" t="s">
        <v>18</v>
      </c>
      <c r="O6" s="18" t="s">
        <v>16</v>
      </c>
      <c r="P6" s="18" t="s">
        <v>253</v>
      </c>
      <c r="Q6" s="18"/>
      <c r="R6" s="18" t="s">
        <v>19</v>
      </c>
      <c r="S6" s="18" t="s">
        <v>23</v>
      </c>
      <c r="T6" s="18" t="s">
        <v>267</v>
      </c>
      <c r="U6" s="18"/>
      <c r="V6" s="18" t="s">
        <v>19</v>
      </c>
      <c r="W6" s="18" t="s">
        <v>19</v>
      </c>
    </row>
    <row r="7" spans="1:23" ht="23.25" x14ac:dyDescent="0.25">
      <c r="A7" s="16">
        <v>9</v>
      </c>
      <c r="B7" s="16" t="s">
        <v>448</v>
      </c>
      <c r="C7" s="16">
        <v>3221</v>
      </c>
      <c r="D7" s="16"/>
      <c r="E7" s="17" t="s">
        <v>295</v>
      </c>
      <c r="F7" s="16" t="s">
        <v>16</v>
      </c>
      <c r="G7" s="18" t="s">
        <v>38</v>
      </c>
      <c r="H7" s="18" t="s">
        <v>17</v>
      </c>
      <c r="I7" s="19" t="s">
        <v>39</v>
      </c>
      <c r="J7" s="18">
        <v>7200</v>
      </c>
      <c r="K7" s="18">
        <v>9000</v>
      </c>
      <c r="L7" s="18"/>
      <c r="M7" s="18"/>
      <c r="N7" s="18" t="s">
        <v>18</v>
      </c>
      <c r="O7" s="18" t="s">
        <v>16</v>
      </c>
      <c r="P7" s="18" t="s">
        <v>252</v>
      </c>
      <c r="Q7" s="18"/>
      <c r="R7" s="18" t="s">
        <v>19</v>
      </c>
      <c r="S7" s="18" t="s">
        <v>23</v>
      </c>
      <c r="T7" s="18" t="s">
        <v>266</v>
      </c>
      <c r="U7" s="18"/>
      <c r="V7" s="18" t="s">
        <v>19</v>
      </c>
      <c r="W7" s="18" t="s">
        <v>19</v>
      </c>
    </row>
    <row r="8" spans="1:23" ht="23.25" x14ac:dyDescent="0.25">
      <c r="A8" s="16">
        <v>7</v>
      </c>
      <c r="B8" s="16"/>
      <c r="C8" s="16">
        <v>3221</v>
      </c>
      <c r="D8" s="16"/>
      <c r="E8" s="17" t="s">
        <v>296</v>
      </c>
      <c r="F8" s="16" t="s">
        <v>16</v>
      </c>
      <c r="G8" s="18" t="s">
        <v>34</v>
      </c>
      <c r="H8" s="18" t="s">
        <v>17</v>
      </c>
      <c r="I8" s="19" t="s">
        <v>35</v>
      </c>
      <c r="J8" s="18">
        <v>2300</v>
      </c>
      <c r="K8" s="18">
        <v>2900</v>
      </c>
      <c r="L8" s="18"/>
      <c r="M8" s="18"/>
      <c r="N8" s="18" t="s">
        <v>18</v>
      </c>
      <c r="O8" s="18" t="s">
        <v>16</v>
      </c>
      <c r="P8" s="18" t="s">
        <v>252</v>
      </c>
      <c r="Q8" s="18"/>
      <c r="R8" s="18" t="s">
        <v>19</v>
      </c>
      <c r="S8" s="18" t="s">
        <v>23</v>
      </c>
      <c r="T8" s="18" t="s">
        <v>266</v>
      </c>
      <c r="U8" s="18"/>
      <c r="V8" s="18" t="s">
        <v>19</v>
      </c>
      <c r="W8" s="18" t="s">
        <v>19</v>
      </c>
    </row>
    <row r="9" spans="1:23" ht="23.25" x14ac:dyDescent="0.25">
      <c r="A9" s="16">
        <v>11</v>
      </c>
      <c r="B9" s="16"/>
      <c r="C9" s="16">
        <v>3221</v>
      </c>
      <c r="D9" s="16"/>
      <c r="E9" s="17" t="s">
        <v>297</v>
      </c>
      <c r="F9" s="16" t="s">
        <v>268</v>
      </c>
      <c r="G9" s="18" t="s">
        <v>42</v>
      </c>
      <c r="H9" s="18" t="s">
        <v>17</v>
      </c>
      <c r="I9" s="19" t="s">
        <v>43</v>
      </c>
      <c r="J9" s="18">
        <v>12000</v>
      </c>
      <c r="K9" s="18">
        <v>15000</v>
      </c>
      <c r="L9" s="18"/>
      <c r="M9" s="18"/>
      <c r="N9" s="18" t="s">
        <v>18</v>
      </c>
      <c r="O9" s="18" t="s">
        <v>16</v>
      </c>
      <c r="P9" s="18" t="s">
        <v>252</v>
      </c>
      <c r="Q9" s="18"/>
      <c r="R9" s="18" t="s">
        <v>19</v>
      </c>
      <c r="S9" s="18" t="s">
        <v>23</v>
      </c>
      <c r="T9" s="18" t="s">
        <v>266</v>
      </c>
      <c r="U9" s="18"/>
      <c r="V9" s="18" t="s">
        <v>286</v>
      </c>
      <c r="W9" s="18" t="s">
        <v>19</v>
      </c>
    </row>
    <row r="10" spans="1:23" ht="23.25" x14ac:dyDescent="0.25">
      <c r="A10" s="16">
        <v>10</v>
      </c>
      <c r="B10" s="16"/>
      <c r="C10" s="16">
        <v>3221</v>
      </c>
      <c r="D10" s="16"/>
      <c r="E10" s="17" t="s">
        <v>298</v>
      </c>
      <c r="F10" s="16" t="s">
        <v>16</v>
      </c>
      <c r="G10" s="18" t="s">
        <v>40</v>
      </c>
      <c r="H10" s="18" t="s">
        <v>17</v>
      </c>
      <c r="I10" s="19" t="s">
        <v>41</v>
      </c>
      <c r="J10" s="18">
        <v>2600</v>
      </c>
      <c r="K10" s="18">
        <v>3200</v>
      </c>
      <c r="L10" s="18"/>
      <c r="M10" s="18"/>
      <c r="N10" s="18" t="s">
        <v>18</v>
      </c>
      <c r="O10" s="18" t="s">
        <v>16</v>
      </c>
      <c r="P10" s="18" t="s">
        <v>252</v>
      </c>
      <c r="Q10" s="18"/>
      <c r="R10" s="18" t="s">
        <v>19</v>
      </c>
      <c r="S10" s="18" t="s">
        <v>23</v>
      </c>
      <c r="T10" s="18" t="s">
        <v>267</v>
      </c>
      <c r="U10" s="18"/>
      <c r="V10" s="18" t="s">
        <v>19</v>
      </c>
      <c r="W10" s="18" t="s">
        <v>19</v>
      </c>
    </row>
    <row r="11" spans="1:23" ht="23.25" x14ac:dyDescent="0.25">
      <c r="A11" s="16">
        <v>6</v>
      </c>
      <c r="B11" s="16" t="s">
        <v>419</v>
      </c>
      <c r="C11" s="16">
        <v>3221</v>
      </c>
      <c r="D11" s="16"/>
      <c r="E11" s="17" t="s">
        <v>299</v>
      </c>
      <c r="F11" s="16" t="s">
        <v>16</v>
      </c>
      <c r="G11" s="18" t="s">
        <v>32</v>
      </c>
      <c r="H11" s="18" t="s">
        <v>17</v>
      </c>
      <c r="I11" s="19" t="s">
        <v>33</v>
      </c>
      <c r="J11" s="18">
        <v>25000</v>
      </c>
      <c r="K11" s="18">
        <v>31200</v>
      </c>
      <c r="L11" s="18"/>
      <c r="M11" s="18"/>
      <c r="N11" s="18" t="s">
        <v>18</v>
      </c>
      <c r="O11" s="18" t="s">
        <v>16</v>
      </c>
      <c r="P11" s="18" t="s">
        <v>252</v>
      </c>
      <c r="Q11" s="18"/>
      <c r="R11" s="18" t="s">
        <v>19</v>
      </c>
      <c r="S11" s="18" t="s">
        <v>23</v>
      </c>
      <c r="T11" s="18" t="s">
        <v>267</v>
      </c>
      <c r="U11" s="18"/>
      <c r="V11" s="18" t="s">
        <v>19</v>
      </c>
      <c r="W11" s="18" t="s">
        <v>19</v>
      </c>
    </row>
    <row r="12" spans="1:23" ht="23.25" x14ac:dyDescent="0.25">
      <c r="A12" s="16">
        <v>8</v>
      </c>
      <c r="B12" s="16" t="s">
        <v>419</v>
      </c>
      <c r="C12" s="16">
        <v>3221</v>
      </c>
      <c r="D12" s="16"/>
      <c r="E12" s="17" t="s">
        <v>300</v>
      </c>
      <c r="F12" s="16" t="s">
        <v>16</v>
      </c>
      <c r="G12" s="18" t="s">
        <v>36</v>
      </c>
      <c r="H12" s="18" t="s">
        <v>17</v>
      </c>
      <c r="I12" s="19" t="s">
        <v>37</v>
      </c>
      <c r="J12" s="18">
        <v>6600</v>
      </c>
      <c r="K12" s="18">
        <v>8200</v>
      </c>
      <c r="L12" s="18"/>
      <c r="M12" s="18"/>
      <c r="N12" s="18" t="s">
        <v>18</v>
      </c>
      <c r="O12" s="18" t="s">
        <v>16</v>
      </c>
      <c r="P12" s="18" t="s">
        <v>252</v>
      </c>
      <c r="Q12" s="18"/>
      <c r="R12" s="18" t="s">
        <v>19</v>
      </c>
      <c r="S12" s="18" t="s">
        <v>23</v>
      </c>
      <c r="T12" s="18" t="s">
        <v>267</v>
      </c>
      <c r="U12" s="18"/>
      <c r="V12" s="18" t="s">
        <v>19</v>
      </c>
      <c r="W12" s="18" t="s">
        <v>19</v>
      </c>
    </row>
    <row r="13" spans="1:23" ht="23.25" x14ac:dyDescent="0.25">
      <c r="A13" s="16">
        <v>4</v>
      </c>
      <c r="B13" s="16" t="s">
        <v>439</v>
      </c>
      <c r="C13" s="16">
        <v>3221</v>
      </c>
      <c r="D13" s="16"/>
      <c r="E13" s="17" t="s">
        <v>301</v>
      </c>
      <c r="F13" s="16" t="s">
        <v>16</v>
      </c>
      <c r="G13" s="18" t="s">
        <v>28</v>
      </c>
      <c r="H13" s="18" t="s">
        <v>17</v>
      </c>
      <c r="I13" s="19" t="s">
        <v>29</v>
      </c>
      <c r="J13" s="18">
        <v>3600</v>
      </c>
      <c r="K13" s="18">
        <v>4500</v>
      </c>
      <c r="L13" s="18"/>
      <c r="M13" s="18"/>
      <c r="N13" s="18" t="s">
        <v>18</v>
      </c>
      <c r="O13" s="18" t="s">
        <v>16</v>
      </c>
      <c r="P13" s="18" t="s">
        <v>252</v>
      </c>
      <c r="Q13" s="18"/>
      <c r="R13" s="18" t="s">
        <v>19</v>
      </c>
      <c r="S13" s="18" t="s">
        <v>23</v>
      </c>
      <c r="T13" s="18" t="s">
        <v>267</v>
      </c>
      <c r="U13" s="18"/>
      <c r="V13" s="18" t="s">
        <v>19</v>
      </c>
      <c r="W13" s="18" t="s">
        <v>19</v>
      </c>
    </row>
    <row r="14" spans="1:23" ht="23.25" x14ac:dyDescent="0.25">
      <c r="A14" s="16">
        <v>29</v>
      </c>
      <c r="B14" s="16" t="s">
        <v>421</v>
      </c>
      <c r="C14" s="16">
        <v>3222</v>
      </c>
      <c r="D14" s="16"/>
      <c r="E14" s="17" t="s">
        <v>355</v>
      </c>
      <c r="F14" s="16" t="s">
        <v>16</v>
      </c>
      <c r="G14" s="18" t="s">
        <v>66</v>
      </c>
      <c r="H14" s="18" t="s">
        <v>17</v>
      </c>
      <c r="I14" s="19" t="s">
        <v>67</v>
      </c>
      <c r="J14" s="18">
        <v>4000</v>
      </c>
      <c r="K14" s="18">
        <v>4200</v>
      </c>
      <c r="L14" s="18"/>
      <c r="M14" s="18"/>
      <c r="N14" s="18" t="s">
        <v>18</v>
      </c>
      <c r="O14" s="18" t="s">
        <v>16</v>
      </c>
      <c r="P14" s="18" t="s">
        <v>252</v>
      </c>
      <c r="Q14" s="18"/>
      <c r="R14" s="18" t="s">
        <v>19</v>
      </c>
      <c r="S14" s="18" t="s">
        <v>23</v>
      </c>
      <c r="T14" s="18" t="s">
        <v>267</v>
      </c>
      <c r="U14" s="18"/>
      <c r="V14" s="18" t="s">
        <v>19</v>
      </c>
      <c r="W14" s="18" t="s">
        <v>19</v>
      </c>
    </row>
    <row r="15" spans="1:23" ht="23.25" x14ac:dyDescent="0.25">
      <c r="A15" s="16">
        <v>34</v>
      </c>
      <c r="B15" s="16"/>
      <c r="C15" s="16">
        <v>3222</v>
      </c>
      <c r="D15" s="16"/>
      <c r="E15" s="17" t="s">
        <v>321</v>
      </c>
      <c r="F15" s="16" t="s">
        <v>16</v>
      </c>
      <c r="G15" s="20" t="s">
        <v>289</v>
      </c>
      <c r="H15" s="18" t="s">
        <v>17</v>
      </c>
      <c r="I15" s="19" t="s">
        <v>277</v>
      </c>
      <c r="J15" s="18">
        <v>26000</v>
      </c>
      <c r="K15" s="18">
        <f>J15*1.05</f>
        <v>27300</v>
      </c>
      <c r="L15" s="18"/>
      <c r="M15" s="18"/>
      <c r="N15" s="18" t="s">
        <v>281</v>
      </c>
      <c r="O15" s="18" t="s">
        <v>16</v>
      </c>
      <c r="P15" s="18" t="s">
        <v>252</v>
      </c>
      <c r="Q15" s="18"/>
      <c r="R15" s="18" t="s">
        <v>19</v>
      </c>
      <c r="S15" s="18" t="s">
        <v>282</v>
      </c>
      <c r="T15" s="18" t="s">
        <v>267</v>
      </c>
      <c r="U15" s="18"/>
      <c r="V15" s="18" t="s">
        <v>19</v>
      </c>
      <c r="W15" s="18" t="s">
        <v>19</v>
      </c>
    </row>
    <row r="16" spans="1:23" ht="23.25" x14ac:dyDescent="0.25">
      <c r="A16" s="16">
        <v>35</v>
      </c>
      <c r="B16" s="16"/>
      <c r="C16" s="16">
        <v>3222</v>
      </c>
      <c r="D16" s="16"/>
      <c r="E16" s="17" t="s">
        <v>322</v>
      </c>
      <c r="F16" s="16" t="s">
        <v>16</v>
      </c>
      <c r="G16" s="20" t="s">
        <v>284</v>
      </c>
      <c r="H16" s="18" t="s">
        <v>256</v>
      </c>
      <c r="I16" s="19" t="s">
        <v>285</v>
      </c>
      <c r="J16" s="18">
        <v>2600</v>
      </c>
      <c r="K16" s="18">
        <f>J16*1.05</f>
        <v>2730</v>
      </c>
      <c r="L16" s="18"/>
      <c r="M16" s="18"/>
      <c r="N16" s="18" t="s">
        <v>281</v>
      </c>
      <c r="O16" s="18" t="s">
        <v>16</v>
      </c>
      <c r="P16" s="18" t="s">
        <v>252</v>
      </c>
      <c r="Q16" s="18"/>
      <c r="R16" s="18" t="s">
        <v>19</v>
      </c>
      <c r="S16" s="18" t="s">
        <v>282</v>
      </c>
      <c r="T16" s="18" t="s">
        <v>267</v>
      </c>
      <c r="U16" s="18"/>
      <c r="V16" s="18" t="s">
        <v>19</v>
      </c>
      <c r="W16" s="18" t="s">
        <v>19</v>
      </c>
    </row>
    <row r="17" spans="1:23" ht="23.25" x14ac:dyDescent="0.25">
      <c r="A17" s="16">
        <v>25</v>
      </c>
      <c r="B17" s="16" t="s">
        <v>422</v>
      </c>
      <c r="C17" s="16">
        <v>3222</v>
      </c>
      <c r="D17" s="16"/>
      <c r="E17" s="17" t="s">
        <v>305</v>
      </c>
      <c r="F17" s="16" t="s">
        <v>16</v>
      </c>
      <c r="G17" s="18" t="s">
        <v>59</v>
      </c>
      <c r="H17" s="18" t="s">
        <v>17</v>
      </c>
      <c r="I17" s="19" t="s">
        <v>60</v>
      </c>
      <c r="J17" s="18">
        <v>7200</v>
      </c>
      <c r="K17" s="18">
        <v>9000</v>
      </c>
      <c r="L17" s="18"/>
      <c r="M17" s="18"/>
      <c r="N17" s="18" t="s">
        <v>18</v>
      </c>
      <c r="O17" s="18" t="s">
        <v>16</v>
      </c>
      <c r="P17" s="18" t="s">
        <v>252</v>
      </c>
      <c r="Q17" s="18"/>
      <c r="R17" s="18" t="s">
        <v>19</v>
      </c>
      <c r="S17" s="18" t="s">
        <v>23</v>
      </c>
      <c r="T17" s="18" t="s">
        <v>267</v>
      </c>
      <c r="U17" s="18"/>
      <c r="V17" s="18" t="s">
        <v>19</v>
      </c>
      <c r="W17" s="18" t="s">
        <v>19</v>
      </c>
    </row>
    <row r="18" spans="1:23" ht="23.25" x14ac:dyDescent="0.25">
      <c r="A18" s="16">
        <v>30</v>
      </c>
      <c r="B18" s="16"/>
      <c r="C18" s="16">
        <v>3222</v>
      </c>
      <c r="D18" s="16"/>
      <c r="E18" s="17" t="s">
        <v>307</v>
      </c>
      <c r="F18" s="16" t="s">
        <v>16</v>
      </c>
      <c r="G18" s="18" t="s">
        <v>68</v>
      </c>
      <c r="H18" s="18" t="s">
        <v>17</v>
      </c>
      <c r="I18" s="19" t="s">
        <v>69</v>
      </c>
      <c r="J18" s="18">
        <v>1900</v>
      </c>
      <c r="K18" s="18">
        <v>2270</v>
      </c>
      <c r="L18" s="18"/>
      <c r="M18" s="18"/>
      <c r="N18" s="18" t="s">
        <v>18</v>
      </c>
      <c r="O18" s="18" t="s">
        <v>16</v>
      </c>
      <c r="P18" s="18" t="s">
        <v>252</v>
      </c>
      <c r="Q18" s="18"/>
      <c r="R18" s="18" t="s">
        <v>19</v>
      </c>
      <c r="S18" s="18" t="s">
        <v>23</v>
      </c>
      <c r="T18" s="18" t="s">
        <v>266</v>
      </c>
      <c r="U18" s="18"/>
      <c r="V18" s="18" t="s">
        <v>19</v>
      </c>
      <c r="W18" s="18" t="s">
        <v>19</v>
      </c>
    </row>
    <row r="19" spans="1:23" ht="23.25" x14ac:dyDescent="0.25">
      <c r="A19" s="16">
        <v>28</v>
      </c>
      <c r="B19" s="16" t="s">
        <v>424</v>
      </c>
      <c r="C19" s="16">
        <v>3222</v>
      </c>
      <c r="D19" s="16"/>
      <c r="E19" s="17" t="s">
        <v>356</v>
      </c>
      <c r="F19" s="16" t="s">
        <v>16</v>
      </c>
      <c r="G19" s="18" t="s">
        <v>64</v>
      </c>
      <c r="H19" s="18" t="s">
        <v>17</v>
      </c>
      <c r="I19" s="19" t="s">
        <v>65</v>
      </c>
      <c r="J19" s="18">
        <v>4000</v>
      </c>
      <c r="K19" s="18">
        <v>5000</v>
      </c>
      <c r="L19" s="18"/>
      <c r="M19" s="18"/>
      <c r="N19" s="18" t="s">
        <v>18</v>
      </c>
      <c r="O19" s="18" t="s">
        <v>16</v>
      </c>
      <c r="P19" s="18" t="s">
        <v>252</v>
      </c>
      <c r="Q19" s="18"/>
      <c r="R19" s="18" t="s">
        <v>19</v>
      </c>
      <c r="S19" s="18" t="s">
        <v>23</v>
      </c>
      <c r="T19" s="18" t="s">
        <v>266</v>
      </c>
      <c r="U19" s="18"/>
      <c r="V19" s="18" t="s">
        <v>19</v>
      </c>
      <c r="W19" s="18" t="s">
        <v>19</v>
      </c>
    </row>
    <row r="20" spans="1:23" ht="23.25" x14ac:dyDescent="0.25">
      <c r="A20" s="16">
        <v>14</v>
      </c>
      <c r="B20" s="16"/>
      <c r="C20" s="16">
        <v>3222</v>
      </c>
      <c r="D20" s="16"/>
      <c r="E20" s="17" t="s">
        <v>302</v>
      </c>
      <c r="F20" s="16" t="s">
        <v>268</v>
      </c>
      <c r="G20" s="18" t="s">
        <v>48</v>
      </c>
      <c r="H20" s="18" t="s">
        <v>17</v>
      </c>
      <c r="I20" s="19" t="s">
        <v>49</v>
      </c>
      <c r="J20" s="18">
        <v>73400</v>
      </c>
      <c r="K20" s="18">
        <v>77000</v>
      </c>
      <c r="L20" s="18"/>
      <c r="M20" s="18"/>
      <c r="N20" s="18" t="s">
        <v>50</v>
      </c>
      <c r="O20" s="18" t="s">
        <v>16</v>
      </c>
      <c r="P20" s="18" t="s">
        <v>252</v>
      </c>
      <c r="Q20" s="18"/>
      <c r="R20" s="18" t="s">
        <v>19</v>
      </c>
      <c r="S20" s="18" t="s">
        <v>23</v>
      </c>
      <c r="T20" s="18" t="s">
        <v>267</v>
      </c>
      <c r="U20" s="18"/>
      <c r="V20" s="18" t="s">
        <v>286</v>
      </c>
      <c r="W20" s="18" t="s">
        <v>19</v>
      </c>
    </row>
    <row r="21" spans="1:23" ht="23.25" x14ac:dyDescent="0.25">
      <c r="A21" s="16">
        <v>21</v>
      </c>
      <c r="B21" s="16" t="s">
        <v>420</v>
      </c>
      <c r="C21" s="16">
        <v>3222</v>
      </c>
      <c r="D21" s="16"/>
      <c r="E21" s="17" t="s">
        <v>308</v>
      </c>
      <c r="F21" s="16" t="s">
        <v>16</v>
      </c>
      <c r="G21" s="18" t="s">
        <v>259</v>
      </c>
      <c r="H21" s="18" t="s">
        <v>256</v>
      </c>
      <c r="I21" s="21" t="s">
        <v>260</v>
      </c>
      <c r="J21" s="22">
        <f>17200</f>
        <v>17200</v>
      </c>
      <c r="K21" s="22">
        <f>J21*1.05</f>
        <v>18060</v>
      </c>
      <c r="L21" s="22"/>
      <c r="M21" s="22"/>
      <c r="N21" s="18" t="s">
        <v>18</v>
      </c>
      <c r="O21" s="18" t="s">
        <v>16</v>
      </c>
      <c r="P21" s="18" t="s">
        <v>252</v>
      </c>
      <c r="Q21" s="18"/>
      <c r="R21" s="18" t="s">
        <v>19</v>
      </c>
      <c r="S21" s="18" t="s">
        <v>23</v>
      </c>
      <c r="T21" s="18" t="s">
        <v>266</v>
      </c>
      <c r="U21" s="18"/>
      <c r="V21" s="18" t="s">
        <v>19</v>
      </c>
      <c r="W21" s="18" t="s">
        <v>19</v>
      </c>
    </row>
    <row r="22" spans="1:23" ht="23.25" x14ac:dyDescent="0.25">
      <c r="A22" s="16">
        <v>13</v>
      </c>
      <c r="B22" s="16"/>
      <c r="C22" s="16">
        <v>3222</v>
      </c>
      <c r="D22" s="16"/>
      <c r="E22" s="17" t="s">
        <v>328</v>
      </c>
      <c r="F22" s="16" t="s">
        <v>16</v>
      </c>
      <c r="G22" s="18" t="s">
        <v>46</v>
      </c>
      <c r="H22" s="18" t="s">
        <v>17</v>
      </c>
      <c r="I22" s="19" t="s">
        <v>47</v>
      </c>
      <c r="J22" s="18">
        <v>2400</v>
      </c>
      <c r="K22" s="18">
        <v>3000</v>
      </c>
      <c r="L22" s="18"/>
      <c r="M22" s="18"/>
      <c r="N22" s="18" t="s">
        <v>18</v>
      </c>
      <c r="O22" s="18" t="s">
        <v>16</v>
      </c>
      <c r="P22" s="18" t="s">
        <v>252</v>
      </c>
      <c r="Q22" s="18"/>
      <c r="R22" s="18" t="s">
        <v>19</v>
      </c>
      <c r="S22" s="18" t="s">
        <v>23</v>
      </c>
      <c r="T22" s="18" t="s">
        <v>266</v>
      </c>
      <c r="U22" s="18"/>
      <c r="V22" s="18" t="s">
        <v>19</v>
      </c>
      <c r="W22" s="18" t="s">
        <v>19</v>
      </c>
    </row>
    <row r="23" spans="1:23" ht="23.25" x14ac:dyDescent="0.25">
      <c r="A23" s="16">
        <v>36</v>
      </c>
      <c r="B23" s="16"/>
      <c r="C23" s="16">
        <v>3222</v>
      </c>
      <c r="D23" s="16"/>
      <c r="E23" s="17" t="s">
        <v>323</v>
      </c>
      <c r="F23" s="16" t="s">
        <v>250</v>
      </c>
      <c r="G23" s="23" t="s">
        <v>278</v>
      </c>
      <c r="H23" s="18" t="s">
        <v>279</v>
      </c>
      <c r="I23" s="19" t="s">
        <v>280</v>
      </c>
      <c r="J23" s="18">
        <v>35000</v>
      </c>
      <c r="K23" s="18">
        <v>42000</v>
      </c>
      <c r="L23" s="18"/>
      <c r="M23" s="18"/>
      <c r="N23" s="18" t="s">
        <v>250</v>
      </c>
      <c r="O23" s="18" t="s">
        <v>274</v>
      </c>
      <c r="P23" s="18" t="s">
        <v>253</v>
      </c>
      <c r="Q23" s="18"/>
      <c r="R23" s="18" t="s">
        <v>19</v>
      </c>
      <c r="S23" s="18" t="s">
        <v>283</v>
      </c>
      <c r="T23" s="18" t="s">
        <v>267</v>
      </c>
      <c r="U23" s="18"/>
      <c r="V23" s="18" t="s">
        <v>286</v>
      </c>
      <c r="W23" s="18" t="s">
        <v>19</v>
      </c>
    </row>
    <row r="24" spans="1:23" ht="23.25" x14ac:dyDescent="0.25">
      <c r="A24" s="16">
        <v>15</v>
      </c>
      <c r="B24" s="16"/>
      <c r="C24" s="16">
        <v>3222</v>
      </c>
      <c r="D24" s="16"/>
      <c r="E24" s="17" t="s">
        <v>303</v>
      </c>
      <c r="F24" s="16" t="s">
        <v>268</v>
      </c>
      <c r="G24" s="18" t="s">
        <v>51</v>
      </c>
      <c r="H24" s="18" t="s">
        <v>17</v>
      </c>
      <c r="I24" s="19" t="s">
        <v>52</v>
      </c>
      <c r="J24" s="18">
        <v>71500</v>
      </c>
      <c r="K24" s="18">
        <v>88660</v>
      </c>
      <c r="L24" s="18"/>
      <c r="M24" s="18"/>
      <c r="N24" s="18" t="s">
        <v>50</v>
      </c>
      <c r="O24" s="18" t="s">
        <v>16</v>
      </c>
      <c r="P24" s="18" t="s">
        <v>252</v>
      </c>
      <c r="Q24" s="18"/>
      <c r="R24" s="18" t="s">
        <v>19</v>
      </c>
      <c r="S24" s="18" t="s">
        <v>23</v>
      </c>
      <c r="T24" s="18" t="s">
        <v>266</v>
      </c>
      <c r="U24" s="18"/>
      <c r="V24" s="18" t="s">
        <v>286</v>
      </c>
      <c r="W24" s="18" t="s">
        <v>19</v>
      </c>
    </row>
    <row r="25" spans="1:23" ht="23.25" x14ac:dyDescent="0.25">
      <c r="A25" s="16">
        <v>16</v>
      </c>
      <c r="B25" s="16" t="s">
        <v>424</v>
      </c>
      <c r="C25" s="16">
        <v>3222</v>
      </c>
      <c r="D25" s="16"/>
      <c r="E25" s="17" t="s">
        <v>304</v>
      </c>
      <c r="F25" s="16" t="s">
        <v>16</v>
      </c>
      <c r="G25" s="18" t="s">
        <v>53</v>
      </c>
      <c r="H25" s="18" t="s">
        <v>17</v>
      </c>
      <c r="I25" s="19" t="s">
        <v>54</v>
      </c>
      <c r="J25" s="18">
        <v>12000</v>
      </c>
      <c r="K25" s="18">
        <v>15000</v>
      </c>
      <c r="L25" s="18"/>
      <c r="M25" s="18"/>
      <c r="N25" s="18" t="s">
        <v>18</v>
      </c>
      <c r="O25" s="18" t="s">
        <v>16</v>
      </c>
      <c r="P25" s="18" t="s">
        <v>252</v>
      </c>
      <c r="Q25" s="18"/>
      <c r="R25" s="18" t="s">
        <v>19</v>
      </c>
      <c r="S25" s="18" t="s">
        <v>23</v>
      </c>
      <c r="T25" s="18" t="s">
        <v>267</v>
      </c>
      <c r="U25" s="18"/>
      <c r="V25" s="18" t="s">
        <v>19</v>
      </c>
      <c r="W25" s="18" t="s">
        <v>19</v>
      </c>
    </row>
    <row r="26" spans="1:23" ht="23.25" x14ac:dyDescent="0.25">
      <c r="A26" s="16">
        <v>26</v>
      </c>
      <c r="B26" s="16" t="s">
        <v>424</v>
      </c>
      <c r="C26" s="16">
        <v>3222</v>
      </c>
      <c r="D26" s="16"/>
      <c r="E26" s="17" t="s">
        <v>306</v>
      </c>
      <c r="F26" s="16" t="s">
        <v>16</v>
      </c>
      <c r="G26" s="18" t="s">
        <v>61</v>
      </c>
      <c r="H26" s="18" t="s">
        <v>17</v>
      </c>
      <c r="I26" s="19" t="s">
        <v>62</v>
      </c>
      <c r="J26" s="18">
        <v>9000</v>
      </c>
      <c r="K26" s="18">
        <v>11250</v>
      </c>
      <c r="L26" s="18"/>
      <c r="M26" s="18"/>
      <c r="N26" s="18" t="s">
        <v>18</v>
      </c>
      <c r="O26" s="18" t="s">
        <v>16</v>
      </c>
      <c r="P26" s="18" t="s">
        <v>252</v>
      </c>
      <c r="Q26" s="18"/>
      <c r="R26" s="18" t="s">
        <v>19</v>
      </c>
      <c r="S26" s="18" t="s">
        <v>23</v>
      </c>
      <c r="T26" s="18" t="s">
        <v>266</v>
      </c>
      <c r="U26" s="18"/>
      <c r="V26" s="18" t="s">
        <v>19</v>
      </c>
      <c r="W26" s="18" t="s">
        <v>19</v>
      </c>
    </row>
    <row r="27" spans="1:23" ht="23.25" x14ac:dyDescent="0.25">
      <c r="A27" s="16">
        <v>39</v>
      </c>
      <c r="B27" s="16" t="s">
        <v>421</v>
      </c>
      <c r="C27" s="16">
        <v>3222</v>
      </c>
      <c r="D27" s="16"/>
      <c r="E27" s="17" t="s">
        <v>319</v>
      </c>
      <c r="F27" s="16" t="s">
        <v>16</v>
      </c>
      <c r="G27" s="18" t="s">
        <v>76</v>
      </c>
      <c r="H27" s="18" t="s">
        <v>17</v>
      </c>
      <c r="I27" s="19" t="s">
        <v>77</v>
      </c>
      <c r="J27" s="18">
        <v>4000</v>
      </c>
      <c r="K27" s="18">
        <v>5000</v>
      </c>
      <c r="L27" s="18"/>
      <c r="M27" s="18"/>
      <c r="N27" s="18" t="s">
        <v>18</v>
      </c>
      <c r="O27" s="18" t="s">
        <v>16</v>
      </c>
      <c r="P27" s="18" t="s">
        <v>252</v>
      </c>
      <c r="Q27" s="18"/>
      <c r="R27" s="18" t="s">
        <v>19</v>
      </c>
      <c r="S27" s="18" t="s">
        <v>23</v>
      </c>
      <c r="T27" s="18" t="s">
        <v>266</v>
      </c>
      <c r="U27" s="18"/>
      <c r="V27" s="18" t="s">
        <v>19</v>
      </c>
      <c r="W27" s="18" t="s">
        <v>19</v>
      </c>
    </row>
    <row r="28" spans="1:23" ht="23.25" x14ac:dyDescent="0.25">
      <c r="A28" s="16">
        <v>20</v>
      </c>
      <c r="B28" s="16" t="s">
        <v>420</v>
      </c>
      <c r="C28" s="16">
        <v>3222</v>
      </c>
      <c r="D28" s="16"/>
      <c r="E28" s="17" t="s">
        <v>311</v>
      </c>
      <c r="F28" s="16" t="s">
        <v>16</v>
      </c>
      <c r="G28" s="18" t="s">
        <v>261</v>
      </c>
      <c r="H28" s="18" t="s">
        <v>256</v>
      </c>
      <c r="I28" s="21" t="s">
        <v>258</v>
      </c>
      <c r="J28" s="22">
        <f>24500</f>
        <v>24500</v>
      </c>
      <c r="K28" s="22">
        <f>J28*1.05</f>
        <v>25725</v>
      </c>
      <c r="L28" s="22"/>
      <c r="M28" s="22"/>
      <c r="N28" s="18" t="s">
        <v>18</v>
      </c>
      <c r="O28" s="18" t="s">
        <v>16</v>
      </c>
      <c r="P28" s="18" t="s">
        <v>252</v>
      </c>
      <c r="Q28" s="18"/>
      <c r="R28" s="18" t="s">
        <v>19</v>
      </c>
      <c r="S28" s="18" t="s">
        <v>23</v>
      </c>
      <c r="T28" s="18" t="s">
        <v>267</v>
      </c>
      <c r="U28" s="18"/>
      <c r="V28" s="18" t="s">
        <v>19</v>
      </c>
      <c r="W28" s="18" t="s">
        <v>19</v>
      </c>
    </row>
    <row r="29" spans="1:23" ht="23.25" x14ac:dyDescent="0.25">
      <c r="A29" s="16">
        <v>22</v>
      </c>
      <c r="B29" s="16" t="s">
        <v>420</v>
      </c>
      <c r="C29" s="16">
        <v>3222</v>
      </c>
      <c r="D29" s="16"/>
      <c r="E29" s="17" t="s">
        <v>309</v>
      </c>
      <c r="F29" s="16" t="s">
        <v>16</v>
      </c>
      <c r="G29" s="18" t="s">
        <v>262</v>
      </c>
      <c r="H29" s="18" t="s">
        <v>256</v>
      </c>
      <c r="I29" s="21" t="s">
        <v>263</v>
      </c>
      <c r="J29" s="22">
        <f>23200</f>
        <v>23200</v>
      </c>
      <c r="K29" s="22">
        <f>J29*1.25</f>
        <v>29000</v>
      </c>
      <c r="L29" s="22"/>
      <c r="M29" s="22"/>
      <c r="N29" s="18" t="s">
        <v>18</v>
      </c>
      <c r="O29" s="18" t="s">
        <v>16</v>
      </c>
      <c r="P29" s="18" t="s">
        <v>252</v>
      </c>
      <c r="Q29" s="18"/>
      <c r="R29" s="18" t="s">
        <v>19</v>
      </c>
      <c r="S29" s="18" t="s">
        <v>23</v>
      </c>
      <c r="T29" s="18" t="s">
        <v>267</v>
      </c>
      <c r="U29" s="18"/>
      <c r="V29" s="18" t="s">
        <v>19</v>
      </c>
      <c r="W29" s="18" t="s">
        <v>19</v>
      </c>
    </row>
    <row r="30" spans="1:23" ht="23.25" x14ac:dyDescent="0.25">
      <c r="A30" s="16">
        <v>23</v>
      </c>
      <c r="B30" s="16" t="s">
        <v>421</v>
      </c>
      <c r="C30" s="16">
        <v>3222</v>
      </c>
      <c r="D30" s="16"/>
      <c r="E30" s="17" t="s">
        <v>310</v>
      </c>
      <c r="F30" s="16" t="s">
        <v>16</v>
      </c>
      <c r="G30" s="18" t="s">
        <v>264</v>
      </c>
      <c r="H30" s="18" t="s">
        <v>256</v>
      </c>
      <c r="I30" s="21" t="s">
        <v>265</v>
      </c>
      <c r="J30" s="22">
        <v>4000</v>
      </c>
      <c r="K30" s="22">
        <f>J30*1.25</f>
        <v>5000</v>
      </c>
      <c r="L30" s="22"/>
      <c r="M30" s="22"/>
      <c r="N30" s="18" t="s">
        <v>18</v>
      </c>
      <c r="O30" s="18" t="s">
        <v>16</v>
      </c>
      <c r="P30" s="18" t="s">
        <v>252</v>
      </c>
      <c r="Q30" s="18"/>
      <c r="R30" s="18" t="s">
        <v>19</v>
      </c>
      <c r="S30" s="18" t="s">
        <v>23</v>
      </c>
      <c r="T30" s="18" t="s">
        <v>266</v>
      </c>
      <c r="U30" s="18"/>
      <c r="V30" s="18" t="s">
        <v>19</v>
      </c>
      <c r="W30" s="18" t="s">
        <v>19</v>
      </c>
    </row>
    <row r="31" spans="1:23" ht="23.25" x14ac:dyDescent="0.25">
      <c r="A31" s="16">
        <v>40</v>
      </c>
      <c r="B31" s="16"/>
      <c r="C31" s="16">
        <v>3222</v>
      </c>
      <c r="D31" s="16"/>
      <c r="E31" s="17" t="s">
        <v>320</v>
      </c>
      <c r="F31" s="16" t="s">
        <v>16</v>
      </c>
      <c r="G31" s="18" t="s">
        <v>78</v>
      </c>
      <c r="H31" s="18" t="s">
        <v>17</v>
      </c>
      <c r="I31" s="19" t="s">
        <v>79</v>
      </c>
      <c r="J31" s="18">
        <v>7800</v>
      </c>
      <c r="K31" s="18">
        <v>9800</v>
      </c>
      <c r="L31" s="18"/>
      <c r="M31" s="18"/>
      <c r="N31" s="18" t="s">
        <v>18</v>
      </c>
      <c r="O31" s="18" t="s">
        <v>16</v>
      </c>
      <c r="P31" s="18" t="s">
        <v>252</v>
      </c>
      <c r="Q31" s="18"/>
      <c r="R31" s="18" t="s">
        <v>19</v>
      </c>
      <c r="S31" s="18" t="s">
        <v>23</v>
      </c>
      <c r="T31" s="18" t="s">
        <v>267</v>
      </c>
      <c r="U31" s="18"/>
      <c r="V31" s="18" t="s">
        <v>19</v>
      </c>
      <c r="W31" s="18" t="s">
        <v>19</v>
      </c>
    </row>
    <row r="32" spans="1:23" ht="23.25" x14ac:dyDescent="0.25">
      <c r="A32" s="16">
        <v>38</v>
      </c>
      <c r="B32" s="16"/>
      <c r="C32" s="16">
        <v>3222</v>
      </c>
      <c r="D32" s="16"/>
      <c r="E32" s="17" t="s">
        <v>318</v>
      </c>
      <c r="F32" s="16" t="s">
        <v>16</v>
      </c>
      <c r="G32" s="18" t="s">
        <v>75</v>
      </c>
      <c r="H32" s="18" t="s">
        <v>17</v>
      </c>
      <c r="I32" s="19" t="s">
        <v>423</v>
      </c>
      <c r="J32" s="18">
        <v>6200</v>
      </c>
      <c r="K32" s="18">
        <v>6550</v>
      </c>
      <c r="L32" s="18"/>
      <c r="M32" s="18"/>
      <c r="N32" s="18" t="s">
        <v>18</v>
      </c>
      <c r="O32" s="18" t="s">
        <v>16</v>
      </c>
      <c r="P32" s="18" t="s">
        <v>252</v>
      </c>
      <c r="Q32" s="18"/>
      <c r="R32" s="18" t="s">
        <v>19</v>
      </c>
      <c r="S32" s="18" t="s">
        <v>23</v>
      </c>
      <c r="T32" s="18" t="s">
        <v>267</v>
      </c>
      <c r="U32" s="18"/>
      <c r="V32" s="18" t="s">
        <v>19</v>
      </c>
      <c r="W32" s="18" t="s">
        <v>19</v>
      </c>
    </row>
    <row r="33" spans="1:23" ht="23.25" x14ac:dyDescent="0.25">
      <c r="A33" s="16">
        <v>18</v>
      </c>
      <c r="B33" s="16"/>
      <c r="C33" s="16">
        <v>3222</v>
      </c>
      <c r="D33" s="16"/>
      <c r="E33" s="17" t="s">
        <v>326</v>
      </c>
      <c r="F33" s="16" t="s">
        <v>268</v>
      </c>
      <c r="G33" s="18" t="s">
        <v>445</v>
      </c>
      <c r="H33" s="18" t="s">
        <v>17</v>
      </c>
      <c r="I33" s="19" t="s">
        <v>58</v>
      </c>
      <c r="J33" s="18">
        <v>18700</v>
      </c>
      <c r="K33" s="18">
        <v>23000</v>
      </c>
      <c r="L33" s="18"/>
      <c r="M33" s="18"/>
      <c r="N33" s="18" t="s">
        <v>18</v>
      </c>
      <c r="O33" s="18" t="s">
        <v>16</v>
      </c>
      <c r="P33" s="18" t="s">
        <v>253</v>
      </c>
      <c r="Q33" s="18"/>
      <c r="R33" s="18" t="s">
        <v>19</v>
      </c>
      <c r="S33" s="18" t="s">
        <v>23</v>
      </c>
      <c r="T33" s="18" t="s">
        <v>267</v>
      </c>
      <c r="U33" s="18"/>
      <c r="V33" s="18" t="s">
        <v>286</v>
      </c>
      <c r="W33" s="18" t="s">
        <v>19</v>
      </c>
    </row>
    <row r="34" spans="1:23" ht="23.25" x14ac:dyDescent="0.25">
      <c r="A34" s="16">
        <v>33</v>
      </c>
      <c r="B34" s="16"/>
      <c r="C34" s="16">
        <v>3222</v>
      </c>
      <c r="D34" s="16"/>
      <c r="E34" s="17" t="s">
        <v>324</v>
      </c>
      <c r="F34" s="16" t="s">
        <v>16</v>
      </c>
      <c r="G34" s="20" t="s">
        <v>288</v>
      </c>
      <c r="H34" s="18" t="s">
        <v>17</v>
      </c>
      <c r="I34" s="19" t="s">
        <v>276</v>
      </c>
      <c r="J34" s="18">
        <v>26000</v>
      </c>
      <c r="K34" s="18">
        <f>J34*1.05</f>
        <v>27300</v>
      </c>
      <c r="L34" s="18"/>
      <c r="M34" s="18"/>
      <c r="N34" s="18" t="s">
        <v>281</v>
      </c>
      <c r="O34" s="18" t="s">
        <v>16</v>
      </c>
      <c r="P34" s="18" t="s">
        <v>252</v>
      </c>
      <c r="Q34" s="18"/>
      <c r="R34" s="18" t="s">
        <v>19</v>
      </c>
      <c r="S34" s="18" t="s">
        <v>282</v>
      </c>
      <c r="T34" s="18" t="s">
        <v>266</v>
      </c>
      <c r="U34" s="18"/>
      <c r="V34" s="18" t="s">
        <v>19</v>
      </c>
      <c r="W34" s="18" t="s">
        <v>19</v>
      </c>
    </row>
    <row r="35" spans="1:23" ht="23.25" x14ac:dyDescent="0.25">
      <c r="A35" s="16">
        <v>37</v>
      </c>
      <c r="B35" s="16"/>
      <c r="C35" s="16">
        <v>3222</v>
      </c>
      <c r="D35" s="16"/>
      <c r="E35" s="17" t="s">
        <v>325</v>
      </c>
      <c r="F35" s="16" t="s">
        <v>16</v>
      </c>
      <c r="G35" s="18" t="s">
        <v>73</v>
      </c>
      <c r="H35" s="18" t="s">
        <v>17</v>
      </c>
      <c r="I35" s="19" t="s">
        <v>74</v>
      </c>
      <c r="J35" s="18">
        <v>27800</v>
      </c>
      <c r="K35" s="18">
        <v>29200</v>
      </c>
      <c r="L35" s="18"/>
      <c r="M35" s="18"/>
      <c r="N35" s="18" t="s">
        <v>50</v>
      </c>
      <c r="O35" s="18" t="s">
        <v>16</v>
      </c>
      <c r="P35" s="18" t="s">
        <v>252</v>
      </c>
      <c r="Q35" s="18"/>
      <c r="R35" s="18" t="s">
        <v>19</v>
      </c>
      <c r="S35" s="18" t="s">
        <v>23</v>
      </c>
      <c r="T35" s="18" t="s">
        <v>266</v>
      </c>
      <c r="U35" s="18"/>
      <c r="V35" s="18" t="s">
        <v>19</v>
      </c>
      <c r="W35" s="18" t="s">
        <v>19</v>
      </c>
    </row>
    <row r="36" spans="1:23" ht="23.25" x14ac:dyDescent="0.25">
      <c r="A36" s="16">
        <v>32</v>
      </c>
      <c r="B36" s="16"/>
      <c r="C36" s="16">
        <v>3222</v>
      </c>
      <c r="D36" s="16"/>
      <c r="E36" s="17" t="s">
        <v>327</v>
      </c>
      <c r="F36" s="16" t="s">
        <v>268</v>
      </c>
      <c r="G36" s="18" t="s">
        <v>233</v>
      </c>
      <c r="H36" s="18" t="s">
        <v>17</v>
      </c>
      <c r="I36" s="19" t="s">
        <v>228</v>
      </c>
      <c r="J36" s="18">
        <v>91600</v>
      </c>
      <c r="K36" s="18">
        <v>102540</v>
      </c>
      <c r="L36" s="18"/>
      <c r="M36" s="18"/>
      <c r="N36" s="18" t="s">
        <v>250</v>
      </c>
      <c r="O36" s="18" t="s">
        <v>274</v>
      </c>
      <c r="P36" s="18" t="s">
        <v>253</v>
      </c>
      <c r="Q36" s="18"/>
      <c r="R36" s="18" t="s">
        <v>19</v>
      </c>
      <c r="S36" s="18" t="s">
        <v>23</v>
      </c>
      <c r="T36" s="18" t="s">
        <v>267</v>
      </c>
      <c r="U36" s="18"/>
      <c r="V36" s="18" t="s">
        <v>286</v>
      </c>
      <c r="W36" s="18" t="s">
        <v>19</v>
      </c>
    </row>
    <row r="37" spans="1:23" ht="23.25" x14ac:dyDescent="0.25">
      <c r="A37" s="16">
        <v>27</v>
      </c>
      <c r="B37" s="16" t="s">
        <v>424</v>
      </c>
      <c r="C37" s="16">
        <v>3222</v>
      </c>
      <c r="D37" s="16"/>
      <c r="E37" s="17" t="s">
        <v>317</v>
      </c>
      <c r="F37" s="16" t="s">
        <v>16</v>
      </c>
      <c r="G37" s="18" t="s">
        <v>312</v>
      </c>
      <c r="H37" s="18" t="s">
        <v>17</v>
      </c>
      <c r="I37" s="19" t="s">
        <v>63</v>
      </c>
      <c r="J37" s="18">
        <v>5500</v>
      </c>
      <c r="K37" s="18">
        <v>6900</v>
      </c>
      <c r="L37" s="18"/>
      <c r="M37" s="18"/>
      <c r="N37" s="18" t="s">
        <v>18</v>
      </c>
      <c r="O37" s="18" t="s">
        <v>16</v>
      </c>
      <c r="P37" s="18" t="s">
        <v>252</v>
      </c>
      <c r="Q37" s="18"/>
      <c r="R37" s="18" t="s">
        <v>19</v>
      </c>
      <c r="S37" s="18" t="s">
        <v>23</v>
      </c>
      <c r="T37" s="18" t="s">
        <v>267</v>
      </c>
      <c r="U37" s="18"/>
      <c r="V37" s="18" t="s">
        <v>19</v>
      </c>
      <c r="W37" s="18" t="s">
        <v>19</v>
      </c>
    </row>
    <row r="38" spans="1:23" ht="23.25" x14ac:dyDescent="0.25">
      <c r="A38" s="16">
        <v>24</v>
      </c>
      <c r="B38" s="16"/>
      <c r="C38" s="16">
        <v>3222</v>
      </c>
      <c r="D38" s="16"/>
      <c r="E38" s="17" t="s">
        <v>313</v>
      </c>
      <c r="F38" s="16" t="s">
        <v>268</v>
      </c>
      <c r="G38" s="18" t="s">
        <v>226</v>
      </c>
      <c r="H38" s="18" t="s">
        <v>17</v>
      </c>
      <c r="I38" s="19" t="s">
        <v>227</v>
      </c>
      <c r="J38" s="22">
        <v>87500</v>
      </c>
      <c r="K38" s="22">
        <v>88300</v>
      </c>
      <c r="L38" s="22"/>
      <c r="M38" s="22"/>
      <c r="N38" s="18" t="s">
        <v>250</v>
      </c>
      <c r="O38" s="18" t="s">
        <v>16</v>
      </c>
      <c r="P38" s="18" t="s">
        <v>253</v>
      </c>
      <c r="Q38" s="18"/>
      <c r="R38" s="18" t="s">
        <v>19</v>
      </c>
      <c r="S38" s="18" t="s">
        <v>254</v>
      </c>
      <c r="T38" s="18" t="s">
        <v>267</v>
      </c>
      <c r="U38" s="18"/>
      <c r="V38" s="18" t="s">
        <v>286</v>
      </c>
      <c r="W38" s="18" t="s">
        <v>19</v>
      </c>
    </row>
    <row r="39" spans="1:23" ht="23.25" x14ac:dyDescent="0.25">
      <c r="A39" s="16">
        <v>19</v>
      </c>
      <c r="B39" s="16" t="s">
        <v>420</v>
      </c>
      <c r="C39" s="16">
        <v>3222</v>
      </c>
      <c r="D39" s="16"/>
      <c r="E39" s="17" t="s">
        <v>314</v>
      </c>
      <c r="F39" s="16" t="s">
        <v>16</v>
      </c>
      <c r="G39" s="18" t="s">
        <v>255</v>
      </c>
      <c r="H39" s="18" t="s">
        <v>256</v>
      </c>
      <c r="I39" s="21" t="s">
        <v>257</v>
      </c>
      <c r="J39" s="22">
        <f>18600</f>
        <v>18600</v>
      </c>
      <c r="K39" s="22">
        <f>J39*1.05</f>
        <v>19530</v>
      </c>
      <c r="L39" s="22"/>
      <c r="M39" s="22"/>
      <c r="N39" s="18" t="s">
        <v>18</v>
      </c>
      <c r="O39" s="18" t="s">
        <v>16</v>
      </c>
      <c r="P39" s="18" t="s">
        <v>252</v>
      </c>
      <c r="Q39" s="18"/>
      <c r="R39" s="18" t="s">
        <v>19</v>
      </c>
      <c r="S39" s="18" t="s">
        <v>23</v>
      </c>
      <c r="T39" s="18" t="s">
        <v>266</v>
      </c>
      <c r="U39" s="18"/>
      <c r="V39" s="18" t="s">
        <v>19</v>
      </c>
      <c r="W39" s="18" t="s">
        <v>19</v>
      </c>
    </row>
    <row r="40" spans="1:23" ht="23.25" x14ac:dyDescent="0.25">
      <c r="A40" s="16">
        <v>31</v>
      </c>
      <c r="B40" s="16" t="s">
        <v>424</v>
      </c>
      <c r="C40" s="16">
        <v>3222</v>
      </c>
      <c r="D40" s="16"/>
      <c r="E40" s="17" t="s">
        <v>316</v>
      </c>
      <c r="F40" s="16" t="s">
        <v>16</v>
      </c>
      <c r="G40" s="18" t="s">
        <v>70</v>
      </c>
      <c r="H40" s="18" t="s">
        <v>17</v>
      </c>
      <c r="I40" s="19" t="s">
        <v>71</v>
      </c>
      <c r="J40" s="18">
        <v>7700</v>
      </c>
      <c r="K40" s="18">
        <v>9600</v>
      </c>
      <c r="L40" s="18"/>
      <c r="M40" s="18"/>
      <c r="N40" s="18" t="s">
        <v>18</v>
      </c>
      <c r="O40" s="18" t="s">
        <v>16</v>
      </c>
      <c r="P40" s="18" t="s">
        <v>252</v>
      </c>
      <c r="Q40" s="18"/>
      <c r="R40" s="18" t="s">
        <v>19</v>
      </c>
      <c r="S40" s="18" t="s">
        <v>23</v>
      </c>
      <c r="T40" s="18" t="s">
        <v>267</v>
      </c>
      <c r="U40" s="18"/>
      <c r="V40" s="18" t="s">
        <v>19</v>
      </c>
      <c r="W40" s="18" t="s">
        <v>19</v>
      </c>
    </row>
    <row r="41" spans="1:23" ht="23.25" x14ac:dyDescent="0.25">
      <c r="A41" s="16">
        <v>17</v>
      </c>
      <c r="B41" s="16" t="s">
        <v>421</v>
      </c>
      <c r="C41" s="16">
        <v>3222</v>
      </c>
      <c r="D41" s="16"/>
      <c r="E41" s="17" t="s">
        <v>315</v>
      </c>
      <c r="F41" s="16" t="s">
        <v>16</v>
      </c>
      <c r="G41" s="18" t="s">
        <v>55</v>
      </c>
      <c r="H41" s="18" t="s">
        <v>17</v>
      </c>
      <c r="I41" s="19" t="s">
        <v>56</v>
      </c>
      <c r="J41" s="18">
        <v>14700</v>
      </c>
      <c r="K41" s="18">
        <v>15430</v>
      </c>
      <c r="L41" s="18"/>
      <c r="M41" s="18"/>
      <c r="N41" s="18" t="s">
        <v>18</v>
      </c>
      <c r="O41" s="18" t="s">
        <v>16</v>
      </c>
      <c r="P41" s="18" t="s">
        <v>252</v>
      </c>
      <c r="Q41" s="18"/>
      <c r="R41" s="18" t="s">
        <v>19</v>
      </c>
      <c r="S41" s="18" t="s">
        <v>23</v>
      </c>
      <c r="T41" s="18" t="s">
        <v>266</v>
      </c>
      <c r="U41" s="18"/>
      <c r="V41" s="18" t="s">
        <v>19</v>
      </c>
      <c r="W41" s="18" t="s">
        <v>19</v>
      </c>
    </row>
    <row r="42" spans="1:23" ht="23.25" x14ac:dyDescent="0.25">
      <c r="A42" s="16">
        <v>42</v>
      </c>
      <c r="B42" s="16"/>
      <c r="C42" s="16">
        <v>3223</v>
      </c>
      <c r="D42" s="16"/>
      <c r="E42" s="17" t="s">
        <v>329</v>
      </c>
      <c r="F42" s="16" t="s">
        <v>274</v>
      </c>
      <c r="G42" s="18" t="s">
        <v>82</v>
      </c>
      <c r="H42" s="18" t="s">
        <v>21</v>
      </c>
      <c r="I42" s="19" t="s">
        <v>83</v>
      </c>
      <c r="J42" s="18">
        <v>172320</v>
      </c>
      <c r="K42" s="18">
        <v>215400</v>
      </c>
      <c r="L42" s="18"/>
      <c r="M42" s="18"/>
      <c r="N42" s="18" t="s">
        <v>50</v>
      </c>
      <c r="O42" s="18" t="s">
        <v>16</v>
      </c>
      <c r="P42" s="18" t="s">
        <v>252</v>
      </c>
      <c r="Q42" s="18"/>
      <c r="R42" s="18" t="s">
        <v>19</v>
      </c>
      <c r="S42" s="18" t="s">
        <v>72</v>
      </c>
      <c r="T42" s="18" t="s">
        <v>267</v>
      </c>
      <c r="U42" s="18"/>
      <c r="V42" s="18" t="s">
        <v>286</v>
      </c>
      <c r="W42" s="18" t="s">
        <v>19</v>
      </c>
    </row>
    <row r="43" spans="1:23" ht="23.25" x14ac:dyDescent="0.25">
      <c r="A43" s="16">
        <v>41</v>
      </c>
      <c r="B43" s="16"/>
      <c r="C43" s="16">
        <v>3223</v>
      </c>
      <c r="D43" s="16"/>
      <c r="E43" s="17" t="s">
        <v>330</v>
      </c>
      <c r="F43" s="16" t="s">
        <v>274</v>
      </c>
      <c r="G43" s="18" t="s">
        <v>80</v>
      </c>
      <c r="H43" s="18" t="s">
        <v>21</v>
      </c>
      <c r="I43" s="19" t="s">
        <v>81</v>
      </c>
      <c r="J43" s="18">
        <v>181600</v>
      </c>
      <c r="K43" s="18">
        <v>227000</v>
      </c>
      <c r="L43" s="18"/>
      <c r="M43" s="18"/>
      <c r="N43" s="18" t="s">
        <v>50</v>
      </c>
      <c r="O43" s="18" t="s">
        <v>16</v>
      </c>
      <c r="P43" s="18" t="s">
        <v>252</v>
      </c>
      <c r="Q43" s="18"/>
      <c r="R43" s="18" t="s">
        <v>19</v>
      </c>
      <c r="S43" s="18" t="s">
        <v>72</v>
      </c>
      <c r="T43" s="18" t="s">
        <v>267</v>
      </c>
      <c r="U43" s="18"/>
      <c r="V43" s="18" t="s">
        <v>286</v>
      </c>
      <c r="W43" s="18" t="s">
        <v>19</v>
      </c>
    </row>
    <row r="44" spans="1:23" ht="23.25" x14ac:dyDescent="0.25">
      <c r="A44" s="16">
        <v>43</v>
      </c>
      <c r="B44" s="16"/>
      <c r="C44" s="16">
        <v>3223</v>
      </c>
      <c r="D44" s="16"/>
      <c r="E44" s="17" t="s">
        <v>331</v>
      </c>
      <c r="F44" s="16" t="s">
        <v>274</v>
      </c>
      <c r="G44" s="18" t="s">
        <v>84</v>
      </c>
      <c r="H44" s="18" t="s">
        <v>17</v>
      </c>
      <c r="I44" s="19" t="s">
        <v>85</v>
      </c>
      <c r="J44" s="18">
        <v>2400</v>
      </c>
      <c r="K44" s="18">
        <v>3000</v>
      </c>
      <c r="L44" s="18"/>
      <c r="M44" s="18"/>
      <c r="N44" s="18" t="s">
        <v>50</v>
      </c>
      <c r="O44" s="18" t="s">
        <v>16</v>
      </c>
      <c r="P44" s="18" t="s">
        <v>252</v>
      </c>
      <c r="Q44" s="18"/>
      <c r="R44" s="18" t="s">
        <v>19</v>
      </c>
      <c r="S44" s="18" t="s">
        <v>23</v>
      </c>
      <c r="T44" s="18" t="s">
        <v>266</v>
      </c>
      <c r="U44" s="18"/>
      <c r="V44" s="18" t="s">
        <v>286</v>
      </c>
      <c r="W44" s="18" t="s">
        <v>19</v>
      </c>
    </row>
    <row r="45" spans="1:23" ht="23.25" x14ac:dyDescent="0.25">
      <c r="A45" s="16">
        <v>46</v>
      </c>
      <c r="B45" s="16"/>
      <c r="C45" s="16">
        <v>3224</v>
      </c>
      <c r="D45" s="16"/>
      <c r="E45" s="17" t="s">
        <v>332</v>
      </c>
      <c r="F45" s="16" t="s">
        <v>16</v>
      </c>
      <c r="G45" s="18" t="s">
        <v>89</v>
      </c>
      <c r="H45" s="18" t="s">
        <v>17</v>
      </c>
      <c r="I45" s="19" t="s">
        <v>90</v>
      </c>
      <c r="J45" s="18">
        <f>5000+5000</f>
        <v>10000</v>
      </c>
      <c r="K45" s="18">
        <f>J45*1.25</f>
        <v>12500</v>
      </c>
      <c r="L45" s="18"/>
      <c r="M45" s="18"/>
      <c r="N45" s="18" t="s">
        <v>18</v>
      </c>
      <c r="O45" s="18" t="s">
        <v>16</v>
      </c>
      <c r="P45" s="18" t="s">
        <v>252</v>
      </c>
      <c r="Q45" s="18"/>
      <c r="R45" s="18" t="s">
        <v>19</v>
      </c>
      <c r="S45" s="18" t="s">
        <v>23</v>
      </c>
      <c r="T45" s="18" t="s">
        <v>266</v>
      </c>
      <c r="U45" s="18"/>
      <c r="V45" s="18" t="s">
        <v>19</v>
      </c>
      <c r="W45" s="18" t="s">
        <v>19</v>
      </c>
    </row>
    <row r="46" spans="1:23" ht="23.25" x14ac:dyDescent="0.25">
      <c r="A46" s="16">
        <v>47</v>
      </c>
      <c r="B46" s="16"/>
      <c r="C46" s="16">
        <v>3224</v>
      </c>
      <c r="D46" s="16"/>
      <c r="E46" s="17" t="s">
        <v>333</v>
      </c>
      <c r="F46" s="16" t="s">
        <v>16</v>
      </c>
      <c r="G46" s="18" t="s">
        <v>91</v>
      </c>
      <c r="H46" s="18" t="s">
        <v>17</v>
      </c>
      <c r="I46" s="19" t="s">
        <v>92</v>
      </c>
      <c r="J46" s="18">
        <f>3500+5000</f>
        <v>8500</v>
      </c>
      <c r="K46" s="18">
        <f>J46*1.25</f>
        <v>10625</v>
      </c>
      <c r="L46" s="18"/>
      <c r="M46" s="18"/>
      <c r="N46" s="18" t="s">
        <v>18</v>
      </c>
      <c r="O46" s="18" t="s">
        <v>16</v>
      </c>
      <c r="P46" s="18" t="s">
        <v>252</v>
      </c>
      <c r="Q46" s="18"/>
      <c r="R46" s="18" t="s">
        <v>19</v>
      </c>
      <c r="S46" s="18" t="s">
        <v>23</v>
      </c>
      <c r="T46" s="18" t="s">
        <v>267</v>
      </c>
      <c r="U46" s="18"/>
      <c r="V46" s="18" t="s">
        <v>19</v>
      </c>
      <c r="W46" s="18" t="s">
        <v>19</v>
      </c>
    </row>
    <row r="47" spans="1:23" ht="23.25" x14ac:dyDescent="0.25">
      <c r="A47" s="16">
        <v>45</v>
      </c>
      <c r="B47" s="16"/>
      <c r="C47" s="16">
        <v>3224</v>
      </c>
      <c r="D47" s="16"/>
      <c r="E47" s="17" t="s">
        <v>334</v>
      </c>
      <c r="F47" s="16" t="s">
        <v>16</v>
      </c>
      <c r="G47" s="18" t="s">
        <v>87</v>
      </c>
      <c r="H47" s="18" t="s">
        <v>17</v>
      </c>
      <c r="I47" s="19" t="s">
        <v>88</v>
      </c>
      <c r="J47" s="18">
        <v>12900</v>
      </c>
      <c r="K47" s="18">
        <f>J47*1.25</f>
        <v>16125</v>
      </c>
      <c r="L47" s="18"/>
      <c r="M47" s="18"/>
      <c r="N47" s="18" t="s">
        <v>18</v>
      </c>
      <c r="O47" s="18" t="s">
        <v>16</v>
      </c>
      <c r="P47" s="18" t="s">
        <v>252</v>
      </c>
      <c r="Q47" s="18"/>
      <c r="R47" s="18" t="s">
        <v>19</v>
      </c>
      <c r="S47" s="18" t="s">
        <v>23</v>
      </c>
      <c r="T47" s="18" t="s">
        <v>267</v>
      </c>
      <c r="U47" s="18"/>
      <c r="V47" s="18" t="s">
        <v>19</v>
      </c>
      <c r="W47" s="18" t="s">
        <v>19</v>
      </c>
    </row>
    <row r="48" spans="1:23" ht="23.25" x14ac:dyDescent="0.25">
      <c r="A48" s="16">
        <v>44</v>
      </c>
      <c r="B48" s="16"/>
      <c r="C48" s="16">
        <v>3224</v>
      </c>
      <c r="D48" s="16"/>
      <c r="E48" s="17" t="s">
        <v>335</v>
      </c>
      <c r="F48" s="16" t="s">
        <v>16</v>
      </c>
      <c r="G48" s="18" t="s">
        <v>229</v>
      </c>
      <c r="H48" s="18" t="s">
        <v>17</v>
      </c>
      <c r="I48" s="19" t="s">
        <v>86</v>
      </c>
      <c r="J48" s="18">
        <f>37540-2000-5000-5000</f>
        <v>25540</v>
      </c>
      <c r="K48" s="18">
        <f>J48*1.25</f>
        <v>31925</v>
      </c>
      <c r="L48" s="18"/>
      <c r="M48" s="18"/>
      <c r="N48" s="18" t="s">
        <v>18</v>
      </c>
      <c r="O48" s="18" t="s">
        <v>16</v>
      </c>
      <c r="P48" s="18" t="s">
        <v>252</v>
      </c>
      <c r="Q48" s="18"/>
      <c r="R48" s="18" t="s">
        <v>19</v>
      </c>
      <c r="S48" s="18" t="s">
        <v>23</v>
      </c>
      <c r="T48" s="18" t="s">
        <v>266</v>
      </c>
      <c r="U48" s="18"/>
      <c r="V48" s="18" t="s">
        <v>19</v>
      </c>
      <c r="W48" s="18" t="s">
        <v>19</v>
      </c>
    </row>
    <row r="49" spans="1:23" ht="23.25" x14ac:dyDescent="0.25">
      <c r="A49" s="16">
        <v>55</v>
      </c>
      <c r="B49" s="16"/>
      <c r="C49" s="16">
        <v>3225</v>
      </c>
      <c r="D49" s="16"/>
      <c r="E49" s="17" t="s">
        <v>336</v>
      </c>
      <c r="F49" s="16" t="s">
        <v>16</v>
      </c>
      <c r="G49" s="18" t="s">
        <v>105</v>
      </c>
      <c r="H49" s="18" t="s">
        <v>17</v>
      </c>
      <c r="I49" s="19" t="s">
        <v>106</v>
      </c>
      <c r="J49" s="18">
        <v>1336</v>
      </c>
      <c r="K49" s="18">
        <v>1670</v>
      </c>
      <c r="L49" s="18"/>
      <c r="M49" s="18"/>
      <c r="N49" s="18" t="s">
        <v>18</v>
      </c>
      <c r="O49" s="18" t="s">
        <v>16</v>
      </c>
      <c r="P49" s="18" t="s">
        <v>252</v>
      </c>
      <c r="Q49" s="18"/>
      <c r="R49" s="18" t="s">
        <v>19</v>
      </c>
      <c r="S49" s="18" t="s">
        <v>23</v>
      </c>
      <c r="T49" s="18"/>
      <c r="U49" s="18"/>
      <c r="V49" s="18" t="s">
        <v>19</v>
      </c>
      <c r="W49" s="18" t="s">
        <v>19</v>
      </c>
    </row>
    <row r="50" spans="1:23" ht="23.25" x14ac:dyDescent="0.25">
      <c r="A50" s="16">
        <v>53</v>
      </c>
      <c r="B50" s="16"/>
      <c r="C50" s="16">
        <v>3225</v>
      </c>
      <c r="D50" s="16"/>
      <c r="E50" s="17" t="s">
        <v>337</v>
      </c>
      <c r="F50" s="16" t="s">
        <v>16</v>
      </c>
      <c r="G50" s="18" t="s">
        <v>101</v>
      </c>
      <c r="H50" s="18" t="s">
        <v>17</v>
      </c>
      <c r="I50" s="19" t="s">
        <v>102</v>
      </c>
      <c r="J50" s="18">
        <v>700</v>
      </c>
      <c r="K50" s="18">
        <v>875</v>
      </c>
      <c r="L50" s="18"/>
      <c r="M50" s="18"/>
      <c r="N50" s="18" t="s">
        <v>18</v>
      </c>
      <c r="O50" s="18" t="s">
        <v>16</v>
      </c>
      <c r="P50" s="18" t="s">
        <v>252</v>
      </c>
      <c r="Q50" s="18"/>
      <c r="R50" s="18" t="s">
        <v>19</v>
      </c>
      <c r="S50" s="18" t="s">
        <v>23</v>
      </c>
      <c r="T50" s="18"/>
      <c r="U50" s="18"/>
      <c r="V50" s="18" t="s">
        <v>19</v>
      </c>
      <c r="W50" s="18" t="s">
        <v>19</v>
      </c>
    </row>
    <row r="51" spans="1:23" ht="23.25" x14ac:dyDescent="0.25">
      <c r="A51" s="16">
        <v>54</v>
      </c>
      <c r="B51" s="16"/>
      <c r="C51" s="16">
        <v>3225</v>
      </c>
      <c r="D51" s="16"/>
      <c r="E51" s="17" t="s">
        <v>338</v>
      </c>
      <c r="F51" s="16" t="s">
        <v>16</v>
      </c>
      <c r="G51" s="18" t="s">
        <v>103</v>
      </c>
      <c r="H51" s="18" t="s">
        <v>17</v>
      </c>
      <c r="I51" s="19" t="s">
        <v>104</v>
      </c>
      <c r="J51" s="18">
        <v>500</v>
      </c>
      <c r="K51" s="18">
        <v>625</v>
      </c>
      <c r="L51" s="18"/>
      <c r="M51" s="18"/>
      <c r="N51" s="18" t="s">
        <v>18</v>
      </c>
      <c r="O51" s="18" t="s">
        <v>16</v>
      </c>
      <c r="P51" s="18" t="s">
        <v>252</v>
      </c>
      <c r="Q51" s="18"/>
      <c r="R51" s="18" t="s">
        <v>19</v>
      </c>
      <c r="S51" s="18" t="s">
        <v>23</v>
      </c>
      <c r="T51" s="18"/>
      <c r="U51" s="18"/>
      <c r="V51" s="18" t="s">
        <v>19</v>
      </c>
      <c r="W51" s="18" t="s">
        <v>19</v>
      </c>
    </row>
    <row r="52" spans="1:23" ht="23.25" x14ac:dyDescent="0.25">
      <c r="A52" s="16">
        <v>57</v>
      </c>
      <c r="B52" s="16"/>
      <c r="C52" s="16">
        <v>3225</v>
      </c>
      <c r="D52" s="16"/>
      <c r="E52" s="17" t="s">
        <v>339</v>
      </c>
      <c r="F52" s="16" t="s">
        <v>16</v>
      </c>
      <c r="G52" s="18" t="s">
        <v>109</v>
      </c>
      <c r="H52" s="18" t="s">
        <v>17</v>
      </c>
      <c r="I52" s="19" t="s">
        <v>110</v>
      </c>
      <c r="J52" s="18">
        <v>800</v>
      </c>
      <c r="K52" s="18">
        <v>1000</v>
      </c>
      <c r="L52" s="18"/>
      <c r="M52" s="18"/>
      <c r="N52" s="18" t="s">
        <v>18</v>
      </c>
      <c r="O52" s="18" t="s">
        <v>16</v>
      </c>
      <c r="P52" s="18" t="s">
        <v>252</v>
      </c>
      <c r="Q52" s="18"/>
      <c r="R52" s="18" t="s">
        <v>19</v>
      </c>
      <c r="S52" s="18" t="s">
        <v>23</v>
      </c>
      <c r="T52" s="18"/>
      <c r="U52" s="18"/>
      <c r="V52" s="18" t="s">
        <v>19</v>
      </c>
      <c r="W52" s="18" t="s">
        <v>19</v>
      </c>
    </row>
    <row r="53" spans="1:23" ht="23.25" x14ac:dyDescent="0.25">
      <c r="A53" s="16">
        <v>58</v>
      </c>
      <c r="B53" s="16"/>
      <c r="C53" s="16">
        <v>3225</v>
      </c>
      <c r="D53" s="16"/>
      <c r="E53" s="17" t="s">
        <v>340</v>
      </c>
      <c r="F53" s="16" t="s">
        <v>16</v>
      </c>
      <c r="G53" s="18" t="s">
        <v>111</v>
      </c>
      <c r="H53" s="18" t="s">
        <v>17</v>
      </c>
      <c r="I53" s="19" t="s">
        <v>112</v>
      </c>
      <c r="J53" s="18">
        <v>800</v>
      </c>
      <c r="K53" s="18">
        <v>1000</v>
      </c>
      <c r="L53" s="18"/>
      <c r="M53" s="18"/>
      <c r="N53" s="18" t="s">
        <v>18</v>
      </c>
      <c r="O53" s="18" t="s">
        <v>16</v>
      </c>
      <c r="P53" s="18" t="s">
        <v>252</v>
      </c>
      <c r="Q53" s="18"/>
      <c r="R53" s="18" t="s">
        <v>19</v>
      </c>
      <c r="S53" s="18" t="s">
        <v>23</v>
      </c>
      <c r="T53" s="18"/>
      <c r="U53" s="18"/>
      <c r="V53" s="18" t="s">
        <v>19</v>
      </c>
      <c r="W53" s="18" t="s">
        <v>19</v>
      </c>
    </row>
    <row r="54" spans="1:23" ht="23.25" x14ac:dyDescent="0.25">
      <c r="A54" s="16">
        <v>52</v>
      </c>
      <c r="B54" s="16"/>
      <c r="C54" s="16">
        <v>3225</v>
      </c>
      <c r="D54" s="16"/>
      <c r="E54" s="17" t="s">
        <v>341</v>
      </c>
      <c r="F54" s="16" t="s">
        <v>16</v>
      </c>
      <c r="G54" s="18" t="s">
        <v>99</v>
      </c>
      <c r="H54" s="18" t="s">
        <v>17</v>
      </c>
      <c r="I54" s="19" t="s">
        <v>100</v>
      </c>
      <c r="J54" s="18">
        <v>2000</v>
      </c>
      <c r="K54" s="18">
        <v>2500</v>
      </c>
      <c r="L54" s="18"/>
      <c r="M54" s="18"/>
      <c r="N54" s="18" t="s">
        <v>18</v>
      </c>
      <c r="O54" s="18" t="s">
        <v>16</v>
      </c>
      <c r="P54" s="18" t="s">
        <v>252</v>
      </c>
      <c r="Q54" s="18"/>
      <c r="R54" s="18" t="s">
        <v>19</v>
      </c>
      <c r="S54" s="18" t="s">
        <v>23</v>
      </c>
      <c r="T54" s="18"/>
      <c r="U54" s="18"/>
      <c r="V54" s="18" t="s">
        <v>19</v>
      </c>
      <c r="W54" s="18" t="s">
        <v>19</v>
      </c>
    </row>
    <row r="55" spans="1:23" ht="23.25" x14ac:dyDescent="0.25">
      <c r="A55" s="16">
        <v>51</v>
      </c>
      <c r="B55" s="16"/>
      <c r="C55" s="16">
        <v>3225</v>
      </c>
      <c r="D55" s="16"/>
      <c r="E55" s="17" t="s">
        <v>342</v>
      </c>
      <c r="F55" s="16" t="s">
        <v>16</v>
      </c>
      <c r="G55" s="18" t="s">
        <v>97</v>
      </c>
      <c r="H55" s="18" t="s">
        <v>17</v>
      </c>
      <c r="I55" s="19" t="s">
        <v>98</v>
      </c>
      <c r="J55" s="18">
        <v>800</v>
      </c>
      <c r="K55" s="18">
        <v>1000</v>
      </c>
      <c r="L55" s="18"/>
      <c r="M55" s="18"/>
      <c r="N55" s="18" t="s">
        <v>18</v>
      </c>
      <c r="O55" s="18" t="s">
        <v>16</v>
      </c>
      <c r="P55" s="18" t="s">
        <v>252</v>
      </c>
      <c r="Q55" s="18"/>
      <c r="R55" s="18" t="s">
        <v>19</v>
      </c>
      <c r="S55" s="18" t="s">
        <v>23</v>
      </c>
      <c r="T55" s="18"/>
      <c r="U55" s="18"/>
      <c r="V55" s="18" t="s">
        <v>19</v>
      </c>
      <c r="W55" s="18" t="s">
        <v>19</v>
      </c>
    </row>
    <row r="56" spans="1:23" ht="23.25" x14ac:dyDescent="0.25">
      <c r="A56" s="16">
        <v>50</v>
      </c>
      <c r="B56" s="16"/>
      <c r="C56" s="16">
        <v>3225</v>
      </c>
      <c r="D56" s="16"/>
      <c r="E56" s="17" t="s">
        <v>343</v>
      </c>
      <c r="F56" s="16" t="s">
        <v>16</v>
      </c>
      <c r="G56" s="18" t="s">
        <v>95</v>
      </c>
      <c r="H56" s="18" t="s">
        <v>17</v>
      </c>
      <c r="I56" s="19" t="s">
        <v>96</v>
      </c>
      <c r="J56" s="18">
        <v>500</v>
      </c>
      <c r="K56" s="18">
        <v>630</v>
      </c>
      <c r="L56" s="18"/>
      <c r="M56" s="18"/>
      <c r="N56" s="18" t="s">
        <v>18</v>
      </c>
      <c r="O56" s="18" t="s">
        <v>16</v>
      </c>
      <c r="P56" s="18" t="s">
        <v>252</v>
      </c>
      <c r="Q56" s="18"/>
      <c r="R56" s="18" t="s">
        <v>19</v>
      </c>
      <c r="S56" s="18" t="s">
        <v>23</v>
      </c>
      <c r="T56" s="18"/>
      <c r="U56" s="18"/>
      <c r="V56" s="18" t="s">
        <v>19</v>
      </c>
      <c r="W56" s="18" t="s">
        <v>19</v>
      </c>
    </row>
    <row r="57" spans="1:23" ht="23.25" x14ac:dyDescent="0.25">
      <c r="A57" s="16">
        <v>48</v>
      </c>
      <c r="B57" s="16"/>
      <c r="C57" s="16">
        <v>3225</v>
      </c>
      <c r="D57" s="16"/>
      <c r="E57" s="17" t="s">
        <v>344</v>
      </c>
      <c r="F57" s="16" t="s">
        <v>16</v>
      </c>
      <c r="G57" s="18" t="s">
        <v>93</v>
      </c>
      <c r="H57" s="18" t="s">
        <v>17</v>
      </c>
      <c r="I57" s="19" t="s">
        <v>94</v>
      </c>
      <c r="J57" s="18">
        <v>8000</v>
      </c>
      <c r="K57" s="18">
        <v>10000</v>
      </c>
      <c r="L57" s="18"/>
      <c r="M57" s="18"/>
      <c r="N57" s="18" t="s">
        <v>18</v>
      </c>
      <c r="O57" s="18" t="s">
        <v>16</v>
      </c>
      <c r="P57" s="18" t="s">
        <v>252</v>
      </c>
      <c r="Q57" s="18"/>
      <c r="R57" s="18" t="s">
        <v>19</v>
      </c>
      <c r="S57" s="18" t="s">
        <v>23</v>
      </c>
      <c r="T57" s="18"/>
      <c r="U57" s="18"/>
      <c r="V57" s="18" t="s">
        <v>19</v>
      </c>
      <c r="W57" s="18" t="s">
        <v>19</v>
      </c>
    </row>
    <row r="58" spans="1:23" ht="23.25" x14ac:dyDescent="0.25">
      <c r="A58" s="16">
        <v>49</v>
      </c>
      <c r="B58" s="16"/>
      <c r="C58" s="16">
        <v>3225</v>
      </c>
      <c r="D58" s="16"/>
      <c r="E58" s="17" t="s">
        <v>345</v>
      </c>
      <c r="F58" s="16" t="s">
        <v>16</v>
      </c>
      <c r="G58" s="18" t="s">
        <v>231</v>
      </c>
      <c r="H58" s="18" t="s">
        <v>17</v>
      </c>
      <c r="I58" s="19" t="s">
        <v>232</v>
      </c>
      <c r="J58" s="18">
        <v>560</v>
      </c>
      <c r="K58" s="18">
        <v>700</v>
      </c>
      <c r="L58" s="18"/>
      <c r="M58" s="18"/>
      <c r="N58" s="18" t="s">
        <v>18</v>
      </c>
      <c r="O58" s="18" t="s">
        <v>16</v>
      </c>
      <c r="P58" s="18" t="s">
        <v>252</v>
      </c>
      <c r="Q58" s="18"/>
      <c r="R58" s="18" t="s">
        <v>19</v>
      </c>
      <c r="S58" s="18" t="s">
        <v>23</v>
      </c>
      <c r="T58" s="18"/>
      <c r="U58" s="18"/>
      <c r="V58" s="18" t="s">
        <v>19</v>
      </c>
      <c r="W58" s="18" t="s">
        <v>19</v>
      </c>
    </row>
    <row r="59" spans="1:23" ht="23.25" x14ac:dyDescent="0.25">
      <c r="A59" s="16">
        <v>56</v>
      </c>
      <c r="B59" s="16"/>
      <c r="C59" s="16">
        <v>3225</v>
      </c>
      <c r="D59" s="16"/>
      <c r="E59" s="17" t="s">
        <v>346</v>
      </c>
      <c r="F59" s="16" t="s">
        <v>16</v>
      </c>
      <c r="G59" s="18" t="s">
        <v>107</v>
      </c>
      <c r="H59" s="18" t="s">
        <v>17</v>
      </c>
      <c r="I59" s="19" t="s">
        <v>108</v>
      </c>
      <c r="J59" s="18">
        <v>1600</v>
      </c>
      <c r="K59" s="18">
        <v>2000</v>
      </c>
      <c r="L59" s="18"/>
      <c r="M59" s="18"/>
      <c r="N59" s="18" t="s">
        <v>18</v>
      </c>
      <c r="O59" s="18" t="s">
        <v>16</v>
      </c>
      <c r="P59" s="18" t="s">
        <v>252</v>
      </c>
      <c r="Q59" s="18"/>
      <c r="R59" s="18" t="s">
        <v>19</v>
      </c>
      <c r="S59" s="18" t="s">
        <v>23</v>
      </c>
      <c r="T59" s="18"/>
      <c r="U59" s="18"/>
      <c r="V59" s="18" t="s">
        <v>19</v>
      </c>
      <c r="W59" s="18" t="s">
        <v>19</v>
      </c>
    </row>
    <row r="60" spans="1:23" ht="23.25" x14ac:dyDescent="0.25">
      <c r="A60" s="16">
        <v>60</v>
      </c>
      <c r="B60" s="16"/>
      <c r="C60" s="16">
        <v>3227</v>
      </c>
      <c r="D60" s="16"/>
      <c r="E60" s="17" t="s">
        <v>347</v>
      </c>
      <c r="F60" s="16" t="s">
        <v>16</v>
      </c>
      <c r="G60" s="18" t="s">
        <v>115</v>
      </c>
      <c r="H60" s="18" t="s">
        <v>17</v>
      </c>
      <c r="I60" s="19" t="s">
        <v>116</v>
      </c>
      <c r="J60" s="18">
        <v>6200</v>
      </c>
      <c r="K60" s="18">
        <v>7800</v>
      </c>
      <c r="L60" s="18"/>
      <c r="M60" s="18"/>
      <c r="N60" s="18" t="s">
        <v>18</v>
      </c>
      <c r="O60" s="18" t="s">
        <v>16</v>
      </c>
      <c r="P60" s="18" t="s">
        <v>252</v>
      </c>
      <c r="Q60" s="18"/>
      <c r="R60" s="18" t="s">
        <v>19</v>
      </c>
      <c r="S60" s="18" t="s">
        <v>23</v>
      </c>
      <c r="T60" s="18"/>
      <c r="U60" s="18"/>
      <c r="V60" s="18" t="s">
        <v>19</v>
      </c>
      <c r="W60" s="18" t="s">
        <v>19</v>
      </c>
    </row>
    <row r="61" spans="1:23" ht="23.25" x14ac:dyDescent="0.25">
      <c r="A61" s="16">
        <v>59</v>
      </c>
      <c r="B61" s="16"/>
      <c r="C61" s="16">
        <v>3227</v>
      </c>
      <c r="D61" s="16"/>
      <c r="E61" s="17" t="s">
        <v>348</v>
      </c>
      <c r="F61" s="16" t="s">
        <v>16</v>
      </c>
      <c r="G61" s="18" t="s">
        <v>113</v>
      </c>
      <c r="H61" s="18" t="s">
        <v>17</v>
      </c>
      <c r="I61" s="19" t="s">
        <v>114</v>
      </c>
      <c r="J61" s="18">
        <v>4300</v>
      </c>
      <c r="K61" s="18">
        <v>5400</v>
      </c>
      <c r="L61" s="18"/>
      <c r="M61" s="18"/>
      <c r="N61" s="18" t="s">
        <v>18</v>
      </c>
      <c r="O61" s="18" t="s">
        <v>16</v>
      </c>
      <c r="P61" s="18" t="s">
        <v>252</v>
      </c>
      <c r="Q61" s="18"/>
      <c r="R61" s="18" t="s">
        <v>19</v>
      </c>
      <c r="S61" s="18" t="s">
        <v>23</v>
      </c>
      <c r="T61" s="18"/>
      <c r="U61" s="18"/>
      <c r="V61" s="18" t="s">
        <v>19</v>
      </c>
      <c r="W61" s="18" t="s">
        <v>19</v>
      </c>
    </row>
    <row r="62" spans="1:23" ht="23.25" x14ac:dyDescent="0.25">
      <c r="A62" s="16">
        <v>63</v>
      </c>
      <c r="B62" s="16" t="s">
        <v>425</v>
      </c>
      <c r="C62" s="16">
        <v>3231</v>
      </c>
      <c r="D62" s="16"/>
      <c r="E62" s="17" t="s">
        <v>349</v>
      </c>
      <c r="F62" s="16" t="s">
        <v>16</v>
      </c>
      <c r="G62" s="18" t="s">
        <v>122</v>
      </c>
      <c r="H62" s="18" t="s">
        <v>21</v>
      </c>
      <c r="I62" s="19" t="s">
        <v>123</v>
      </c>
      <c r="J62" s="18">
        <v>275</v>
      </c>
      <c r="K62" s="18">
        <v>400</v>
      </c>
      <c r="L62" s="18"/>
      <c r="M62" s="18"/>
      <c r="N62" s="18" t="s">
        <v>50</v>
      </c>
      <c r="O62" s="18" t="s">
        <v>16</v>
      </c>
      <c r="P62" s="18" t="s">
        <v>252</v>
      </c>
      <c r="Q62" s="18"/>
      <c r="R62" s="18" t="s">
        <v>19</v>
      </c>
      <c r="S62" s="18" t="s">
        <v>23</v>
      </c>
      <c r="T62" s="18"/>
      <c r="U62" s="18"/>
      <c r="V62" s="18" t="s">
        <v>19</v>
      </c>
      <c r="W62" s="18" t="s">
        <v>19</v>
      </c>
    </row>
    <row r="63" spans="1:23" ht="23.25" x14ac:dyDescent="0.25">
      <c r="A63" s="16">
        <v>61</v>
      </c>
      <c r="B63" s="16"/>
      <c r="C63" s="16">
        <v>3231</v>
      </c>
      <c r="D63" s="16"/>
      <c r="E63" s="17" t="s">
        <v>350</v>
      </c>
      <c r="F63" s="16" t="s">
        <v>16</v>
      </c>
      <c r="G63" s="18" t="s">
        <v>117</v>
      </c>
      <c r="H63" s="18" t="s">
        <v>21</v>
      </c>
      <c r="I63" s="19" t="s">
        <v>118</v>
      </c>
      <c r="J63" s="18">
        <v>4000</v>
      </c>
      <c r="K63" s="18">
        <v>5000</v>
      </c>
      <c r="L63" s="18"/>
      <c r="M63" s="18"/>
      <c r="N63" s="18" t="s">
        <v>50</v>
      </c>
      <c r="O63" s="18" t="s">
        <v>16</v>
      </c>
      <c r="P63" s="18" t="s">
        <v>252</v>
      </c>
      <c r="Q63" s="18"/>
      <c r="R63" s="18" t="s">
        <v>19</v>
      </c>
      <c r="S63" s="18" t="s">
        <v>72</v>
      </c>
      <c r="T63" s="18"/>
      <c r="U63" s="18"/>
      <c r="V63" s="18" t="s">
        <v>19</v>
      </c>
      <c r="W63" s="18" t="s">
        <v>19</v>
      </c>
    </row>
    <row r="64" spans="1:23" ht="23.25" x14ac:dyDescent="0.25">
      <c r="A64" s="16">
        <v>62</v>
      </c>
      <c r="B64" s="16"/>
      <c r="C64" s="16">
        <v>3231</v>
      </c>
      <c r="D64" s="16"/>
      <c r="E64" s="17" t="s">
        <v>351</v>
      </c>
      <c r="F64" s="16" t="s">
        <v>16</v>
      </c>
      <c r="G64" s="18" t="s">
        <v>119</v>
      </c>
      <c r="H64" s="18" t="s">
        <v>21</v>
      </c>
      <c r="I64" s="19" t="s">
        <v>120</v>
      </c>
      <c r="J64" s="18">
        <v>2400</v>
      </c>
      <c r="K64" s="18">
        <v>3000</v>
      </c>
      <c r="L64" s="18"/>
      <c r="M64" s="18"/>
      <c r="N64" s="18" t="s">
        <v>50</v>
      </c>
      <c r="O64" s="18" t="s">
        <v>16</v>
      </c>
      <c r="P64" s="18" t="s">
        <v>252</v>
      </c>
      <c r="Q64" s="18"/>
      <c r="R64" s="18" t="s">
        <v>19</v>
      </c>
      <c r="S64" s="18" t="s">
        <v>121</v>
      </c>
      <c r="T64" s="18"/>
      <c r="U64" s="18"/>
      <c r="V64" s="18" t="s">
        <v>19</v>
      </c>
      <c r="W64" s="18" t="s">
        <v>19</v>
      </c>
    </row>
    <row r="65" spans="1:23" ht="23.25" x14ac:dyDescent="0.25">
      <c r="A65" s="16">
        <v>73</v>
      </c>
      <c r="B65" s="16"/>
      <c r="C65" s="16">
        <v>3232</v>
      </c>
      <c r="D65" s="16"/>
      <c r="E65" s="17" t="s">
        <v>352</v>
      </c>
      <c r="F65" s="16" t="s">
        <v>16</v>
      </c>
      <c r="G65" s="18" t="s">
        <v>141</v>
      </c>
      <c r="H65" s="18" t="s">
        <v>21</v>
      </c>
      <c r="I65" s="19" t="s">
        <v>142</v>
      </c>
      <c r="J65" s="18">
        <v>2880</v>
      </c>
      <c r="K65" s="18">
        <v>3600</v>
      </c>
      <c r="L65" s="18"/>
      <c r="M65" s="18"/>
      <c r="N65" s="18" t="s">
        <v>18</v>
      </c>
      <c r="O65" s="18" t="s">
        <v>16</v>
      </c>
      <c r="P65" s="18" t="s">
        <v>252</v>
      </c>
      <c r="Q65" s="18"/>
      <c r="R65" s="18" t="s">
        <v>19</v>
      </c>
      <c r="S65" s="18" t="s">
        <v>23</v>
      </c>
      <c r="T65" s="18"/>
      <c r="U65" s="18"/>
      <c r="V65" s="18" t="s">
        <v>19</v>
      </c>
      <c r="W65" s="18" t="s">
        <v>19</v>
      </c>
    </row>
    <row r="66" spans="1:23" ht="23.25" x14ac:dyDescent="0.25">
      <c r="A66" s="16">
        <v>69</v>
      </c>
      <c r="B66" s="16"/>
      <c r="C66" s="16">
        <v>3232</v>
      </c>
      <c r="D66" s="16"/>
      <c r="E66" s="17" t="s">
        <v>353</v>
      </c>
      <c r="F66" s="16" t="s">
        <v>16</v>
      </c>
      <c r="G66" s="18" t="s">
        <v>133</v>
      </c>
      <c r="H66" s="18" t="s">
        <v>21</v>
      </c>
      <c r="I66" s="19" t="s">
        <v>134</v>
      </c>
      <c r="J66" s="18">
        <v>2000</v>
      </c>
      <c r="K66" s="18">
        <v>2500</v>
      </c>
      <c r="L66" s="18"/>
      <c r="M66" s="18"/>
      <c r="N66" s="18" t="s">
        <v>18</v>
      </c>
      <c r="O66" s="18" t="s">
        <v>16</v>
      </c>
      <c r="P66" s="18" t="s">
        <v>252</v>
      </c>
      <c r="Q66" s="18"/>
      <c r="R66" s="18" t="s">
        <v>19</v>
      </c>
      <c r="S66" s="18" t="s">
        <v>72</v>
      </c>
      <c r="T66" s="18"/>
      <c r="U66" s="18"/>
      <c r="V66" s="18" t="s">
        <v>19</v>
      </c>
      <c r="W66" s="18" t="s">
        <v>19</v>
      </c>
    </row>
    <row r="67" spans="1:23" ht="23.25" x14ac:dyDescent="0.25">
      <c r="A67" s="16">
        <v>79</v>
      </c>
      <c r="B67" s="16"/>
      <c r="C67" s="16">
        <v>3232</v>
      </c>
      <c r="D67" s="16"/>
      <c r="E67" s="17" t="s">
        <v>354</v>
      </c>
      <c r="F67" s="16" t="s">
        <v>16</v>
      </c>
      <c r="G67" s="18" t="s">
        <v>153</v>
      </c>
      <c r="H67" s="18" t="s">
        <v>21</v>
      </c>
      <c r="I67" s="19" t="s">
        <v>154</v>
      </c>
      <c r="J67" s="18">
        <v>2000</v>
      </c>
      <c r="K67" s="18">
        <v>2500</v>
      </c>
      <c r="L67" s="18"/>
      <c r="M67" s="18"/>
      <c r="N67" s="18" t="s">
        <v>18</v>
      </c>
      <c r="O67" s="18" t="s">
        <v>16</v>
      </c>
      <c r="P67" s="18" t="s">
        <v>252</v>
      </c>
      <c r="Q67" s="18"/>
      <c r="R67" s="18" t="s">
        <v>19</v>
      </c>
      <c r="S67" s="18" t="s">
        <v>23</v>
      </c>
      <c r="T67" s="18"/>
      <c r="U67" s="18"/>
      <c r="V67" s="18" t="s">
        <v>19</v>
      </c>
      <c r="W67" s="18" t="s">
        <v>19</v>
      </c>
    </row>
    <row r="68" spans="1:23" ht="23.25" x14ac:dyDescent="0.25">
      <c r="A68" s="16">
        <v>68</v>
      </c>
      <c r="B68" s="16"/>
      <c r="C68" s="16">
        <v>3232</v>
      </c>
      <c r="D68" s="16"/>
      <c r="E68" s="17" t="s">
        <v>357</v>
      </c>
      <c r="F68" s="16" t="s">
        <v>16</v>
      </c>
      <c r="G68" s="18" t="s">
        <v>131</v>
      </c>
      <c r="H68" s="18" t="s">
        <v>21</v>
      </c>
      <c r="I68" s="19" t="s">
        <v>132</v>
      </c>
      <c r="J68" s="18">
        <v>13600</v>
      </c>
      <c r="K68" s="18">
        <v>17000</v>
      </c>
      <c r="L68" s="18"/>
      <c r="M68" s="18"/>
      <c r="N68" s="18" t="s">
        <v>18</v>
      </c>
      <c r="O68" s="18" t="s">
        <v>16</v>
      </c>
      <c r="P68" s="18" t="s">
        <v>252</v>
      </c>
      <c r="Q68" s="18"/>
      <c r="R68" s="18" t="s">
        <v>19</v>
      </c>
      <c r="S68" s="18" t="s">
        <v>23</v>
      </c>
      <c r="T68" s="18"/>
      <c r="U68" s="18"/>
      <c r="V68" s="18" t="s">
        <v>19</v>
      </c>
      <c r="W68" s="18" t="s">
        <v>19</v>
      </c>
    </row>
    <row r="69" spans="1:23" ht="34.5" x14ac:dyDescent="0.25">
      <c r="A69" s="16">
        <v>65</v>
      </c>
      <c r="B69" s="16"/>
      <c r="C69" s="16">
        <v>3232</v>
      </c>
      <c r="D69" s="16"/>
      <c r="E69" s="17" t="s">
        <v>358</v>
      </c>
      <c r="F69" s="16" t="s">
        <v>16</v>
      </c>
      <c r="G69" s="18" t="s">
        <v>126</v>
      </c>
      <c r="H69" s="18" t="s">
        <v>21</v>
      </c>
      <c r="I69" s="19" t="s">
        <v>127</v>
      </c>
      <c r="J69" s="18">
        <v>2320</v>
      </c>
      <c r="K69" s="18">
        <v>2900</v>
      </c>
      <c r="L69" s="18"/>
      <c r="M69" s="18"/>
      <c r="N69" s="18" t="s">
        <v>18</v>
      </c>
      <c r="O69" s="18" t="s">
        <v>16</v>
      </c>
      <c r="P69" s="18" t="s">
        <v>252</v>
      </c>
      <c r="Q69" s="18"/>
      <c r="R69" s="18" t="s">
        <v>19</v>
      </c>
      <c r="S69" s="18" t="s">
        <v>23</v>
      </c>
      <c r="T69" s="18"/>
      <c r="U69" s="18"/>
      <c r="V69" s="18" t="s">
        <v>19</v>
      </c>
      <c r="W69" s="18" t="s">
        <v>19</v>
      </c>
    </row>
    <row r="70" spans="1:23" ht="23.25" x14ac:dyDescent="0.25">
      <c r="A70" s="16">
        <v>75</v>
      </c>
      <c r="B70" s="16"/>
      <c r="C70" s="16">
        <v>3232</v>
      </c>
      <c r="D70" s="16"/>
      <c r="E70" s="17" t="s">
        <v>359</v>
      </c>
      <c r="F70" s="16" t="s">
        <v>16</v>
      </c>
      <c r="G70" s="18" t="s">
        <v>145</v>
      </c>
      <c r="H70" s="18" t="s">
        <v>21</v>
      </c>
      <c r="I70" s="19" t="s">
        <v>146</v>
      </c>
      <c r="J70" s="18">
        <v>6040</v>
      </c>
      <c r="K70" s="18">
        <v>7550</v>
      </c>
      <c r="L70" s="18"/>
      <c r="M70" s="18"/>
      <c r="N70" s="18" t="s">
        <v>18</v>
      </c>
      <c r="O70" s="18" t="s">
        <v>16</v>
      </c>
      <c r="P70" s="18" t="s">
        <v>252</v>
      </c>
      <c r="Q70" s="18"/>
      <c r="R70" s="18" t="s">
        <v>19</v>
      </c>
      <c r="S70" s="18" t="s">
        <v>23</v>
      </c>
      <c r="T70" s="18"/>
      <c r="U70" s="18"/>
      <c r="V70" s="18" t="s">
        <v>19</v>
      </c>
      <c r="W70" s="18" t="s">
        <v>19</v>
      </c>
    </row>
    <row r="71" spans="1:23" ht="23.25" x14ac:dyDescent="0.25">
      <c r="A71" s="16">
        <v>66</v>
      </c>
      <c r="B71" s="16"/>
      <c r="C71" s="16">
        <v>3232</v>
      </c>
      <c r="D71" s="16"/>
      <c r="E71" s="17" t="s">
        <v>360</v>
      </c>
      <c r="F71" s="16" t="s">
        <v>16</v>
      </c>
      <c r="G71" s="18" t="s">
        <v>128</v>
      </c>
      <c r="H71" s="18" t="s">
        <v>21</v>
      </c>
      <c r="I71" s="19" t="s">
        <v>129</v>
      </c>
      <c r="J71" s="18">
        <v>1360</v>
      </c>
      <c r="K71" s="18">
        <v>1700</v>
      </c>
      <c r="L71" s="18"/>
      <c r="M71" s="18"/>
      <c r="N71" s="18" t="s">
        <v>18</v>
      </c>
      <c r="O71" s="18" t="s">
        <v>16</v>
      </c>
      <c r="P71" s="18" t="s">
        <v>252</v>
      </c>
      <c r="Q71" s="18"/>
      <c r="R71" s="18" t="s">
        <v>19</v>
      </c>
      <c r="S71" s="18" t="s">
        <v>23</v>
      </c>
      <c r="T71" s="18"/>
      <c r="U71" s="18"/>
      <c r="V71" s="18" t="s">
        <v>19</v>
      </c>
      <c r="W71" s="18" t="s">
        <v>19</v>
      </c>
    </row>
    <row r="72" spans="1:23" ht="34.5" x14ac:dyDescent="0.25">
      <c r="A72" s="16">
        <v>67</v>
      </c>
      <c r="B72" s="16"/>
      <c r="C72" s="16">
        <v>3232</v>
      </c>
      <c r="D72" s="16"/>
      <c r="E72" s="17" t="s">
        <v>361</v>
      </c>
      <c r="F72" s="16" t="s">
        <v>16</v>
      </c>
      <c r="G72" s="18" t="s">
        <v>234</v>
      </c>
      <c r="H72" s="18" t="s">
        <v>21</v>
      </c>
      <c r="I72" s="19" t="s">
        <v>130</v>
      </c>
      <c r="J72" s="18">
        <v>31200</v>
      </c>
      <c r="K72" s="18">
        <v>39000</v>
      </c>
      <c r="L72" s="28">
        <v>0</v>
      </c>
      <c r="M72" s="28">
        <v>0</v>
      </c>
      <c r="N72" s="18" t="s">
        <v>18</v>
      </c>
      <c r="O72" s="18" t="s">
        <v>16</v>
      </c>
      <c r="P72" s="18" t="s">
        <v>252</v>
      </c>
      <c r="Q72" s="18"/>
      <c r="R72" s="18" t="s">
        <v>19</v>
      </c>
      <c r="S72" s="18" t="s">
        <v>23</v>
      </c>
      <c r="T72" s="18"/>
      <c r="U72" s="18"/>
      <c r="V72" s="18" t="s">
        <v>19</v>
      </c>
      <c r="W72" s="18" t="s">
        <v>19</v>
      </c>
    </row>
    <row r="73" spans="1:23" ht="45.75" x14ac:dyDescent="0.25">
      <c r="A73" s="16">
        <v>71</v>
      </c>
      <c r="B73" s="16"/>
      <c r="C73" s="16">
        <v>3232</v>
      </c>
      <c r="D73" s="16"/>
      <c r="E73" s="17" t="s">
        <v>362</v>
      </c>
      <c r="F73" s="16" t="s">
        <v>16</v>
      </c>
      <c r="G73" s="18" t="s">
        <v>137</v>
      </c>
      <c r="H73" s="18" t="s">
        <v>21</v>
      </c>
      <c r="I73" s="19" t="s">
        <v>138</v>
      </c>
      <c r="J73" s="18">
        <v>1200</v>
      </c>
      <c r="K73" s="18">
        <v>1500</v>
      </c>
      <c r="L73" s="18"/>
      <c r="M73" s="18"/>
      <c r="N73" s="18" t="s">
        <v>18</v>
      </c>
      <c r="O73" s="18" t="s">
        <v>16</v>
      </c>
      <c r="P73" s="18" t="s">
        <v>252</v>
      </c>
      <c r="Q73" s="18"/>
      <c r="R73" s="18" t="s">
        <v>19</v>
      </c>
      <c r="S73" s="18" t="s">
        <v>23</v>
      </c>
      <c r="T73" s="18"/>
      <c r="U73" s="18"/>
      <c r="V73" s="18" t="s">
        <v>19</v>
      </c>
      <c r="W73" s="18" t="s">
        <v>19</v>
      </c>
    </row>
    <row r="74" spans="1:23" ht="23.25" x14ac:dyDescent="0.25">
      <c r="A74" s="16">
        <v>70</v>
      </c>
      <c r="B74" s="16"/>
      <c r="C74" s="16">
        <v>3232</v>
      </c>
      <c r="D74" s="16"/>
      <c r="E74" s="17" t="s">
        <v>363</v>
      </c>
      <c r="F74" s="16" t="s">
        <v>16</v>
      </c>
      <c r="G74" s="18" t="s">
        <v>135</v>
      </c>
      <c r="H74" s="18" t="s">
        <v>21</v>
      </c>
      <c r="I74" s="19" t="s">
        <v>136</v>
      </c>
      <c r="J74" s="18">
        <v>4000</v>
      </c>
      <c r="K74" s="18">
        <v>5000</v>
      </c>
      <c r="L74" s="18"/>
      <c r="M74" s="18"/>
      <c r="N74" s="18" t="s">
        <v>18</v>
      </c>
      <c r="O74" s="18" t="s">
        <v>16</v>
      </c>
      <c r="P74" s="18" t="s">
        <v>252</v>
      </c>
      <c r="Q74" s="18"/>
      <c r="R74" s="18" t="s">
        <v>19</v>
      </c>
      <c r="S74" s="18" t="s">
        <v>23</v>
      </c>
      <c r="T74" s="18"/>
      <c r="U74" s="18"/>
      <c r="V74" s="18" t="s">
        <v>19</v>
      </c>
      <c r="W74" s="18" t="s">
        <v>19</v>
      </c>
    </row>
    <row r="75" spans="1:23" ht="23.25" x14ac:dyDescent="0.25">
      <c r="A75" s="16">
        <v>74</v>
      </c>
      <c r="B75" s="16"/>
      <c r="C75" s="16">
        <v>3232</v>
      </c>
      <c r="D75" s="16"/>
      <c r="E75" s="17" t="s">
        <v>364</v>
      </c>
      <c r="F75" s="16" t="s">
        <v>16</v>
      </c>
      <c r="G75" s="18" t="s">
        <v>143</v>
      </c>
      <c r="H75" s="18" t="s">
        <v>21</v>
      </c>
      <c r="I75" s="19" t="s">
        <v>144</v>
      </c>
      <c r="J75" s="18">
        <v>2500</v>
      </c>
      <c r="K75" s="18">
        <v>3200</v>
      </c>
      <c r="L75" s="18"/>
      <c r="M75" s="18"/>
      <c r="N75" s="18" t="s">
        <v>18</v>
      </c>
      <c r="O75" s="18" t="s">
        <v>16</v>
      </c>
      <c r="P75" s="18" t="s">
        <v>252</v>
      </c>
      <c r="Q75" s="18"/>
      <c r="R75" s="18" t="s">
        <v>19</v>
      </c>
      <c r="S75" s="18" t="s">
        <v>23</v>
      </c>
      <c r="T75" s="18"/>
      <c r="U75" s="18"/>
      <c r="V75" s="18" t="s">
        <v>19</v>
      </c>
      <c r="W75" s="18" t="s">
        <v>19</v>
      </c>
    </row>
    <row r="76" spans="1:23" ht="23.25" x14ac:dyDescent="0.25">
      <c r="A76" s="16">
        <v>72</v>
      </c>
      <c r="B76" s="16"/>
      <c r="C76" s="16">
        <v>3232</v>
      </c>
      <c r="D76" s="16"/>
      <c r="E76" s="17" t="s">
        <v>365</v>
      </c>
      <c r="F76" s="16" t="s">
        <v>16</v>
      </c>
      <c r="G76" s="18" t="s">
        <v>139</v>
      </c>
      <c r="H76" s="18" t="s">
        <v>21</v>
      </c>
      <c r="I76" s="19" t="s">
        <v>140</v>
      </c>
      <c r="J76" s="18">
        <v>1000</v>
      </c>
      <c r="K76" s="18">
        <v>1250</v>
      </c>
      <c r="L76" s="18"/>
      <c r="M76" s="18"/>
      <c r="N76" s="18" t="s">
        <v>18</v>
      </c>
      <c r="O76" s="18" t="s">
        <v>16</v>
      </c>
      <c r="P76" s="18" t="s">
        <v>252</v>
      </c>
      <c r="Q76" s="18"/>
      <c r="R76" s="18" t="s">
        <v>19</v>
      </c>
      <c r="S76" s="18" t="s">
        <v>23</v>
      </c>
      <c r="T76" s="18"/>
      <c r="U76" s="18"/>
      <c r="V76" s="18" t="s">
        <v>19</v>
      </c>
      <c r="W76" s="18" t="s">
        <v>19</v>
      </c>
    </row>
    <row r="77" spans="1:23" ht="23.25" x14ac:dyDescent="0.25">
      <c r="A77" s="16">
        <v>76</v>
      </c>
      <c r="B77" s="16"/>
      <c r="C77" s="16">
        <v>3232</v>
      </c>
      <c r="D77" s="16"/>
      <c r="E77" s="17" t="s">
        <v>366</v>
      </c>
      <c r="F77" s="16" t="s">
        <v>16</v>
      </c>
      <c r="G77" s="18" t="s">
        <v>147</v>
      </c>
      <c r="H77" s="18" t="s">
        <v>21</v>
      </c>
      <c r="I77" s="19" t="s">
        <v>148</v>
      </c>
      <c r="J77" s="18">
        <v>5440</v>
      </c>
      <c r="K77" s="18">
        <v>6800</v>
      </c>
      <c r="L77" s="18"/>
      <c r="M77" s="18"/>
      <c r="N77" s="18" t="s">
        <v>18</v>
      </c>
      <c r="O77" s="18" t="s">
        <v>16</v>
      </c>
      <c r="P77" s="18" t="s">
        <v>252</v>
      </c>
      <c r="Q77" s="18"/>
      <c r="R77" s="18" t="s">
        <v>19</v>
      </c>
      <c r="S77" s="18" t="s">
        <v>23</v>
      </c>
      <c r="T77" s="18"/>
      <c r="U77" s="18"/>
      <c r="V77" s="18" t="s">
        <v>19</v>
      </c>
      <c r="W77" s="18" t="s">
        <v>19</v>
      </c>
    </row>
    <row r="78" spans="1:23" ht="23.25" x14ac:dyDescent="0.25">
      <c r="A78" s="16">
        <v>87</v>
      </c>
      <c r="B78" s="16"/>
      <c r="C78" s="16">
        <v>3232</v>
      </c>
      <c r="D78" s="16"/>
      <c r="E78" s="17" t="s">
        <v>367</v>
      </c>
      <c r="F78" s="16" t="s">
        <v>16</v>
      </c>
      <c r="G78" s="18" t="s">
        <v>164</v>
      </c>
      <c r="H78" s="18" t="s">
        <v>21</v>
      </c>
      <c r="I78" s="19" t="s">
        <v>165</v>
      </c>
      <c r="J78" s="18">
        <v>2800</v>
      </c>
      <c r="K78" s="18">
        <v>3500</v>
      </c>
      <c r="L78" s="18"/>
      <c r="M78" s="18"/>
      <c r="N78" s="18" t="s">
        <v>18</v>
      </c>
      <c r="O78" s="18" t="s">
        <v>16</v>
      </c>
      <c r="P78" s="18" t="s">
        <v>252</v>
      </c>
      <c r="Q78" s="18"/>
      <c r="R78" s="18" t="s">
        <v>19</v>
      </c>
      <c r="S78" s="18" t="s">
        <v>23</v>
      </c>
      <c r="T78" s="18"/>
      <c r="U78" s="18"/>
      <c r="V78" s="18" t="s">
        <v>19</v>
      </c>
      <c r="W78" s="18" t="s">
        <v>19</v>
      </c>
    </row>
    <row r="79" spans="1:23" ht="23.25" x14ac:dyDescent="0.25">
      <c r="A79" s="16">
        <v>80</v>
      </c>
      <c r="B79" s="16"/>
      <c r="C79" s="16">
        <v>3232</v>
      </c>
      <c r="D79" s="16"/>
      <c r="E79" s="17" t="s">
        <v>368</v>
      </c>
      <c r="F79" s="16" t="s">
        <v>16</v>
      </c>
      <c r="G79" s="18" t="s">
        <v>155</v>
      </c>
      <c r="H79" s="18" t="s">
        <v>21</v>
      </c>
      <c r="I79" s="19" t="s">
        <v>156</v>
      </c>
      <c r="J79" s="18">
        <v>12000</v>
      </c>
      <c r="K79" s="18">
        <v>15000</v>
      </c>
      <c r="L79" s="18"/>
      <c r="M79" s="18"/>
      <c r="N79" s="18" t="s">
        <v>18</v>
      </c>
      <c r="O79" s="18" t="s">
        <v>16</v>
      </c>
      <c r="P79" s="18" t="s">
        <v>252</v>
      </c>
      <c r="Q79" s="18"/>
      <c r="R79" s="18" t="s">
        <v>19</v>
      </c>
      <c r="S79" s="18" t="s">
        <v>23</v>
      </c>
      <c r="T79" s="18"/>
      <c r="U79" s="18"/>
      <c r="V79" s="18" t="s">
        <v>19</v>
      </c>
      <c r="W79" s="18" t="s">
        <v>19</v>
      </c>
    </row>
    <row r="80" spans="1:23" ht="23.25" x14ac:dyDescent="0.25">
      <c r="A80" s="16">
        <v>78</v>
      </c>
      <c r="B80" s="16"/>
      <c r="C80" s="16">
        <v>3232</v>
      </c>
      <c r="D80" s="16"/>
      <c r="E80" s="17" t="s">
        <v>369</v>
      </c>
      <c r="F80" s="16" t="s">
        <v>16</v>
      </c>
      <c r="G80" s="18" t="s">
        <v>151</v>
      </c>
      <c r="H80" s="18" t="s">
        <v>21</v>
      </c>
      <c r="I80" s="19" t="s">
        <v>152</v>
      </c>
      <c r="J80" s="18">
        <v>1500</v>
      </c>
      <c r="K80" s="18">
        <v>2000</v>
      </c>
      <c r="L80" s="18"/>
      <c r="M80" s="18"/>
      <c r="N80" s="18" t="s">
        <v>18</v>
      </c>
      <c r="O80" s="18" t="s">
        <v>16</v>
      </c>
      <c r="P80" s="18" t="s">
        <v>252</v>
      </c>
      <c r="Q80" s="18"/>
      <c r="R80" s="18" t="s">
        <v>19</v>
      </c>
      <c r="S80" s="18" t="s">
        <v>23</v>
      </c>
      <c r="T80" s="18"/>
      <c r="U80" s="18"/>
      <c r="V80" s="18" t="s">
        <v>19</v>
      </c>
      <c r="W80" s="18" t="s">
        <v>19</v>
      </c>
    </row>
    <row r="81" spans="1:23" ht="34.5" x14ac:dyDescent="0.25">
      <c r="A81" s="16">
        <v>77</v>
      </c>
      <c r="B81" s="16"/>
      <c r="C81" s="16">
        <v>3232</v>
      </c>
      <c r="D81" s="16"/>
      <c r="E81" s="17" t="s">
        <v>370</v>
      </c>
      <c r="F81" s="16" t="s">
        <v>16</v>
      </c>
      <c r="G81" s="18" t="s">
        <v>149</v>
      </c>
      <c r="H81" s="18" t="s">
        <v>21</v>
      </c>
      <c r="I81" s="19" t="s">
        <v>150</v>
      </c>
      <c r="J81" s="18">
        <v>5600</v>
      </c>
      <c r="K81" s="18">
        <v>7000</v>
      </c>
      <c r="L81" s="18"/>
      <c r="M81" s="18"/>
      <c r="N81" s="18" t="s">
        <v>18</v>
      </c>
      <c r="O81" s="18" t="s">
        <v>16</v>
      </c>
      <c r="P81" s="18" t="s">
        <v>252</v>
      </c>
      <c r="Q81" s="18"/>
      <c r="R81" s="18" t="s">
        <v>19</v>
      </c>
      <c r="S81" s="18" t="s">
        <v>23</v>
      </c>
      <c r="T81" s="18"/>
      <c r="U81" s="18"/>
      <c r="V81" s="18" t="s">
        <v>19</v>
      </c>
      <c r="W81" s="18" t="s">
        <v>19</v>
      </c>
    </row>
    <row r="82" spans="1:23" ht="34.5" x14ac:dyDescent="0.25">
      <c r="A82" s="16">
        <v>64</v>
      </c>
      <c r="B82" s="16"/>
      <c r="C82" s="16">
        <v>3232</v>
      </c>
      <c r="D82" s="16"/>
      <c r="E82" s="17" t="s">
        <v>371</v>
      </c>
      <c r="F82" s="16" t="s">
        <v>16</v>
      </c>
      <c r="G82" s="18" t="s">
        <v>124</v>
      </c>
      <c r="H82" s="18" t="s">
        <v>21</v>
      </c>
      <c r="I82" s="19" t="s">
        <v>125</v>
      </c>
      <c r="J82" s="18">
        <v>2400</v>
      </c>
      <c r="K82" s="18">
        <v>3000</v>
      </c>
      <c r="L82" s="18"/>
      <c r="M82" s="18"/>
      <c r="N82" s="18" t="s">
        <v>18</v>
      </c>
      <c r="O82" s="18" t="s">
        <v>16</v>
      </c>
      <c r="P82" s="18" t="s">
        <v>252</v>
      </c>
      <c r="Q82" s="18"/>
      <c r="R82" s="18" t="s">
        <v>19</v>
      </c>
      <c r="S82" s="18" t="s">
        <v>23</v>
      </c>
      <c r="T82" s="18"/>
      <c r="U82" s="18"/>
      <c r="V82" s="18" t="s">
        <v>19</v>
      </c>
      <c r="W82" s="18" t="s">
        <v>19</v>
      </c>
    </row>
    <row r="83" spans="1:23" ht="46.5" x14ac:dyDescent="0.25">
      <c r="A83" s="16">
        <v>85</v>
      </c>
      <c r="B83" s="16"/>
      <c r="C83" s="16">
        <v>3232</v>
      </c>
      <c r="D83" s="16"/>
      <c r="E83" s="17" t="s">
        <v>372</v>
      </c>
      <c r="F83" s="16" t="s">
        <v>16</v>
      </c>
      <c r="G83" s="18" t="s">
        <v>454</v>
      </c>
      <c r="H83" s="18" t="s">
        <v>160</v>
      </c>
      <c r="I83" s="19" t="s">
        <v>235</v>
      </c>
      <c r="J83" s="18">
        <v>40000</v>
      </c>
      <c r="K83" s="18">
        <v>50000</v>
      </c>
      <c r="L83" s="18">
        <v>84600</v>
      </c>
      <c r="M83" s="18">
        <v>105750</v>
      </c>
      <c r="N83" s="32" t="s">
        <v>453</v>
      </c>
      <c r="O83" s="18" t="s">
        <v>441</v>
      </c>
      <c r="P83" s="18" t="s">
        <v>252</v>
      </c>
      <c r="Q83" s="18"/>
      <c r="R83" s="18" t="s">
        <v>19</v>
      </c>
      <c r="S83" s="18" t="s">
        <v>23</v>
      </c>
      <c r="T83" s="18"/>
      <c r="U83" s="18"/>
      <c r="V83" s="18" t="s">
        <v>19</v>
      </c>
      <c r="W83" s="18" t="s">
        <v>19</v>
      </c>
    </row>
    <row r="84" spans="1:23" ht="23.25" x14ac:dyDescent="0.25">
      <c r="A84" s="16">
        <v>86</v>
      </c>
      <c r="B84" s="16" t="s">
        <v>440</v>
      </c>
      <c r="C84" s="16">
        <v>3232</v>
      </c>
      <c r="D84" s="16"/>
      <c r="E84" s="17" t="s">
        <v>373</v>
      </c>
      <c r="F84" s="16" t="s">
        <v>16</v>
      </c>
      <c r="G84" s="18" t="s">
        <v>162</v>
      </c>
      <c r="H84" s="18" t="s">
        <v>21</v>
      </c>
      <c r="I84" s="4" t="s">
        <v>163</v>
      </c>
      <c r="J84" s="18">
        <v>3200</v>
      </c>
      <c r="K84" s="18">
        <v>4000</v>
      </c>
      <c r="L84" s="18"/>
      <c r="M84" s="18"/>
      <c r="N84" s="18" t="s">
        <v>18</v>
      </c>
      <c r="O84" s="18" t="s">
        <v>16</v>
      </c>
      <c r="P84" s="18" t="s">
        <v>252</v>
      </c>
      <c r="Q84" s="18"/>
      <c r="R84" s="18" t="s">
        <v>19</v>
      </c>
      <c r="S84" s="18" t="s">
        <v>23</v>
      </c>
      <c r="T84" s="18"/>
      <c r="U84" s="18"/>
      <c r="V84" s="18" t="s">
        <v>19</v>
      </c>
      <c r="W84" s="18" t="s">
        <v>19</v>
      </c>
    </row>
    <row r="85" spans="1:23" ht="23.25" x14ac:dyDescent="0.25">
      <c r="A85" s="16">
        <v>82</v>
      </c>
      <c r="B85" s="16"/>
      <c r="C85" s="16">
        <v>3232</v>
      </c>
      <c r="D85" s="16"/>
      <c r="E85" s="17" t="s">
        <v>374</v>
      </c>
      <c r="F85" s="16" t="s">
        <v>16</v>
      </c>
      <c r="G85" s="18" t="s">
        <v>269</v>
      </c>
      <c r="H85" s="18" t="s">
        <v>270</v>
      </c>
      <c r="I85" s="19" t="s">
        <v>271</v>
      </c>
      <c r="J85" s="18">
        <v>30000</v>
      </c>
      <c r="K85" s="18">
        <f>J85*1.25</f>
        <v>37500</v>
      </c>
      <c r="L85" s="18"/>
      <c r="M85" s="18"/>
      <c r="N85" s="18" t="s">
        <v>18</v>
      </c>
      <c r="O85" s="18" t="s">
        <v>16</v>
      </c>
      <c r="P85" s="18" t="s">
        <v>252</v>
      </c>
      <c r="Q85" s="18"/>
      <c r="R85" s="18" t="s">
        <v>19</v>
      </c>
      <c r="S85" s="18" t="s">
        <v>72</v>
      </c>
      <c r="T85" s="18"/>
      <c r="U85" s="18"/>
      <c r="V85" s="18" t="s">
        <v>19</v>
      </c>
      <c r="W85" s="18" t="s">
        <v>19</v>
      </c>
    </row>
    <row r="86" spans="1:23" ht="23.25" x14ac:dyDescent="0.25">
      <c r="A86" s="16">
        <v>81</v>
      </c>
      <c r="B86" s="16"/>
      <c r="C86" s="16">
        <v>3232</v>
      </c>
      <c r="D86" s="16"/>
      <c r="E86" s="17" t="s">
        <v>375</v>
      </c>
      <c r="F86" s="16" t="s">
        <v>16</v>
      </c>
      <c r="G86" s="18" t="s">
        <v>157</v>
      </c>
      <c r="H86" s="18" t="s">
        <v>21</v>
      </c>
      <c r="I86" s="19" t="s">
        <v>158</v>
      </c>
      <c r="J86" s="18">
        <f>65920-30000-12000</f>
        <v>23920</v>
      </c>
      <c r="K86" s="18">
        <f>J86*1.25</f>
        <v>29900</v>
      </c>
      <c r="L86" s="18">
        <v>10520</v>
      </c>
      <c r="M86" s="18">
        <v>13150</v>
      </c>
      <c r="N86" s="18" t="s">
        <v>18</v>
      </c>
      <c r="O86" s="18" t="s">
        <v>16</v>
      </c>
      <c r="P86" s="18" t="s">
        <v>252</v>
      </c>
      <c r="Q86" s="18"/>
      <c r="R86" s="18" t="s">
        <v>19</v>
      </c>
      <c r="S86" s="18" t="s">
        <v>23</v>
      </c>
      <c r="T86" s="18"/>
      <c r="U86" s="18"/>
      <c r="V86" s="18" t="s">
        <v>19</v>
      </c>
      <c r="W86" s="18" t="s">
        <v>19</v>
      </c>
    </row>
    <row r="87" spans="1:23" ht="23.25" x14ac:dyDescent="0.25">
      <c r="A87" s="16">
        <v>83</v>
      </c>
      <c r="B87" s="16"/>
      <c r="C87" s="16">
        <v>3232</v>
      </c>
      <c r="D87" s="16"/>
      <c r="E87" s="17" t="s">
        <v>376</v>
      </c>
      <c r="F87" s="16" t="s">
        <v>16</v>
      </c>
      <c r="G87" s="18" t="s">
        <v>273</v>
      </c>
      <c r="H87" s="18" t="s">
        <v>270</v>
      </c>
      <c r="I87" s="25">
        <v>45343200</v>
      </c>
      <c r="J87" s="18">
        <v>12000</v>
      </c>
      <c r="K87" s="18">
        <f>J87*1.25</f>
        <v>15000</v>
      </c>
      <c r="L87" s="18"/>
      <c r="M87" s="18"/>
      <c r="N87" s="18" t="s">
        <v>18</v>
      </c>
      <c r="O87" s="18" t="s">
        <v>16</v>
      </c>
      <c r="P87" s="18" t="s">
        <v>252</v>
      </c>
      <c r="Q87" s="18"/>
      <c r="R87" s="18" t="s">
        <v>19</v>
      </c>
      <c r="S87" s="18" t="s">
        <v>72</v>
      </c>
      <c r="T87" s="18"/>
      <c r="U87" s="18"/>
      <c r="V87" s="18" t="s">
        <v>19</v>
      </c>
      <c r="W87" s="18" t="s">
        <v>19</v>
      </c>
    </row>
    <row r="88" spans="1:23" ht="23.25" x14ac:dyDescent="0.25">
      <c r="A88" s="16">
        <v>84</v>
      </c>
      <c r="B88" s="16"/>
      <c r="C88" s="16">
        <v>3232</v>
      </c>
      <c r="D88" s="16"/>
      <c r="E88" s="17" t="s">
        <v>377</v>
      </c>
      <c r="F88" s="16" t="s">
        <v>16</v>
      </c>
      <c r="G88" s="18" t="s">
        <v>159</v>
      </c>
      <c r="H88" s="18" t="s">
        <v>160</v>
      </c>
      <c r="I88" s="19" t="s">
        <v>161</v>
      </c>
      <c r="J88" s="18">
        <v>72000</v>
      </c>
      <c r="K88" s="18">
        <v>90000</v>
      </c>
      <c r="L88" s="18"/>
      <c r="M88" s="18"/>
      <c r="N88" s="18" t="s">
        <v>18</v>
      </c>
      <c r="O88" s="18" t="s">
        <v>16</v>
      </c>
      <c r="P88" s="18" t="s">
        <v>252</v>
      </c>
      <c r="Q88" s="18"/>
      <c r="R88" s="18" t="s">
        <v>19</v>
      </c>
      <c r="S88" s="18" t="s">
        <v>23</v>
      </c>
      <c r="T88" s="18"/>
      <c r="U88" s="18"/>
      <c r="V88" s="18" t="s">
        <v>19</v>
      </c>
      <c r="W88" s="18" t="s">
        <v>19</v>
      </c>
    </row>
    <row r="89" spans="1:23" ht="23.25" x14ac:dyDescent="0.25">
      <c r="A89" s="16">
        <v>88</v>
      </c>
      <c r="B89" s="16"/>
      <c r="C89" s="16">
        <v>3233</v>
      </c>
      <c r="D89" s="16"/>
      <c r="E89" s="17" t="s">
        <v>378</v>
      </c>
      <c r="F89" s="16" t="s">
        <v>16</v>
      </c>
      <c r="G89" s="18" t="s">
        <v>166</v>
      </c>
      <c r="H89" s="18" t="s">
        <v>21</v>
      </c>
      <c r="I89" s="19" t="s">
        <v>167</v>
      </c>
      <c r="J89" s="18">
        <v>2500</v>
      </c>
      <c r="K89" s="18">
        <v>3200</v>
      </c>
      <c r="L89" s="18"/>
      <c r="M89" s="18"/>
      <c r="N89" s="18" t="s">
        <v>18</v>
      </c>
      <c r="O89" s="18" t="s">
        <v>16</v>
      </c>
      <c r="P89" s="18" t="s">
        <v>252</v>
      </c>
      <c r="Q89" s="18"/>
      <c r="R89" s="18" t="s">
        <v>19</v>
      </c>
      <c r="S89" s="18" t="s">
        <v>23</v>
      </c>
      <c r="T89" s="18"/>
      <c r="U89" s="18"/>
      <c r="V89" s="18" t="s">
        <v>19</v>
      </c>
      <c r="W89" s="18" t="s">
        <v>19</v>
      </c>
    </row>
    <row r="90" spans="1:23" ht="23.25" x14ac:dyDescent="0.25">
      <c r="A90" s="16">
        <v>93</v>
      </c>
      <c r="B90" s="16"/>
      <c r="C90" s="16">
        <v>3234</v>
      </c>
      <c r="D90" s="16"/>
      <c r="E90" s="17" t="s">
        <v>379</v>
      </c>
      <c r="F90" s="16" t="s">
        <v>16</v>
      </c>
      <c r="G90" s="18" t="s">
        <v>176</v>
      </c>
      <c r="H90" s="18" t="s">
        <v>21</v>
      </c>
      <c r="I90" s="19" t="s">
        <v>177</v>
      </c>
      <c r="J90" s="18">
        <v>3000</v>
      </c>
      <c r="K90" s="18">
        <v>3750</v>
      </c>
      <c r="L90" s="18"/>
      <c r="M90" s="18"/>
      <c r="N90" s="18" t="s">
        <v>18</v>
      </c>
      <c r="O90" s="18" t="s">
        <v>16</v>
      </c>
      <c r="P90" s="18" t="s">
        <v>252</v>
      </c>
      <c r="Q90" s="18"/>
      <c r="R90" s="18" t="s">
        <v>19</v>
      </c>
      <c r="S90" s="18" t="s">
        <v>23</v>
      </c>
      <c r="T90" s="18"/>
      <c r="U90" s="18"/>
      <c r="V90" s="18" t="s">
        <v>19</v>
      </c>
      <c r="W90" s="18" t="s">
        <v>19</v>
      </c>
    </row>
    <row r="91" spans="1:23" ht="34.5" x14ac:dyDescent="0.25">
      <c r="A91" s="16">
        <v>91</v>
      </c>
      <c r="B91" s="16"/>
      <c r="C91" s="16">
        <v>3234</v>
      </c>
      <c r="D91" s="16"/>
      <c r="E91" s="17" t="s">
        <v>380</v>
      </c>
      <c r="F91" s="16" t="s">
        <v>275</v>
      </c>
      <c r="G91" s="18" t="s">
        <v>172</v>
      </c>
      <c r="H91" s="18" t="s">
        <v>21</v>
      </c>
      <c r="I91" s="19" t="s">
        <v>173</v>
      </c>
      <c r="J91" s="18">
        <v>36560</v>
      </c>
      <c r="K91" s="18">
        <v>44350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34.5" x14ac:dyDescent="0.25">
      <c r="A92" s="16">
        <v>92</v>
      </c>
      <c r="B92" s="16"/>
      <c r="C92" s="16">
        <v>3234</v>
      </c>
      <c r="D92" s="16"/>
      <c r="E92" s="17" t="s">
        <v>381</v>
      </c>
      <c r="F92" s="16" t="s">
        <v>275</v>
      </c>
      <c r="G92" s="18" t="s">
        <v>174</v>
      </c>
      <c r="H92" s="18" t="s">
        <v>21</v>
      </c>
      <c r="I92" s="19" t="s">
        <v>175</v>
      </c>
      <c r="J92" s="18">
        <v>20000</v>
      </c>
      <c r="K92" s="18">
        <v>25000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23.25" x14ac:dyDescent="0.25">
      <c r="A93" s="16">
        <v>95</v>
      </c>
      <c r="B93" s="16"/>
      <c r="C93" s="16">
        <v>3234</v>
      </c>
      <c r="D93" s="16"/>
      <c r="E93" s="17" t="s">
        <v>382</v>
      </c>
      <c r="F93" s="16" t="s">
        <v>16</v>
      </c>
      <c r="G93" s="18" t="s">
        <v>180</v>
      </c>
      <c r="H93" s="18" t="s">
        <v>21</v>
      </c>
      <c r="I93" s="19" t="s">
        <v>181</v>
      </c>
      <c r="J93" s="18">
        <v>4000</v>
      </c>
      <c r="K93" s="18">
        <v>5000</v>
      </c>
      <c r="L93" s="18"/>
      <c r="M93" s="18"/>
      <c r="N93" s="18" t="s">
        <v>18</v>
      </c>
      <c r="O93" s="18" t="s">
        <v>16</v>
      </c>
      <c r="P93" s="18" t="s">
        <v>252</v>
      </c>
      <c r="Q93" s="18"/>
      <c r="R93" s="18" t="s">
        <v>19</v>
      </c>
      <c r="S93" s="18" t="s">
        <v>23</v>
      </c>
      <c r="T93" s="18"/>
      <c r="U93" s="18"/>
      <c r="V93" s="18" t="s">
        <v>19</v>
      </c>
      <c r="W93" s="18" t="s">
        <v>19</v>
      </c>
    </row>
    <row r="94" spans="1:23" ht="23.25" x14ac:dyDescent="0.25">
      <c r="A94" s="16">
        <v>90</v>
      </c>
      <c r="B94" s="16"/>
      <c r="C94" s="16">
        <v>3234</v>
      </c>
      <c r="D94" s="16"/>
      <c r="E94" s="17" t="s">
        <v>383</v>
      </c>
      <c r="F94" s="16" t="s">
        <v>16</v>
      </c>
      <c r="G94" s="18" t="s">
        <v>170</v>
      </c>
      <c r="H94" s="18" t="s">
        <v>21</v>
      </c>
      <c r="I94" s="19" t="s">
        <v>171</v>
      </c>
      <c r="J94" s="18">
        <v>5600</v>
      </c>
      <c r="K94" s="18">
        <v>7000</v>
      </c>
      <c r="L94" s="18"/>
      <c r="M94" s="18"/>
      <c r="N94" s="18" t="s">
        <v>18</v>
      </c>
      <c r="O94" s="18" t="s">
        <v>16</v>
      </c>
      <c r="P94" s="18" t="s">
        <v>252</v>
      </c>
      <c r="Q94" s="18"/>
      <c r="R94" s="18" t="s">
        <v>19</v>
      </c>
      <c r="S94" s="18" t="s">
        <v>23</v>
      </c>
      <c r="T94" s="18"/>
      <c r="U94" s="18"/>
      <c r="V94" s="18" t="s">
        <v>19</v>
      </c>
      <c r="W94" s="18" t="s">
        <v>19</v>
      </c>
    </row>
    <row r="95" spans="1:23" ht="34.5" x14ac:dyDescent="0.25">
      <c r="A95" s="16">
        <v>94</v>
      </c>
      <c r="B95" s="16"/>
      <c r="C95" s="16">
        <v>3234</v>
      </c>
      <c r="D95" s="16"/>
      <c r="E95" s="17" t="s">
        <v>384</v>
      </c>
      <c r="F95" s="16" t="s">
        <v>16</v>
      </c>
      <c r="G95" s="18" t="s">
        <v>178</v>
      </c>
      <c r="H95" s="18" t="s">
        <v>21</v>
      </c>
      <c r="I95" s="19" t="s">
        <v>179</v>
      </c>
      <c r="J95" s="18">
        <v>9260</v>
      </c>
      <c r="K95" s="18">
        <v>11600</v>
      </c>
      <c r="L95" s="18"/>
      <c r="M95" s="18"/>
      <c r="N95" s="18" t="s">
        <v>18</v>
      </c>
      <c r="O95" s="18" t="s">
        <v>16</v>
      </c>
      <c r="P95" s="18" t="s">
        <v>252</v>
      </c>
      <c r="Q95" s="18"/>
      <c r="R95" s="18" t="s">
        <v>19</v>
      </c>
      <c r="S95" s="18" t="s">
        <v>23</v>
      </c>
      <c r="T95" s="18"/>
      <c r="U95" s="18"/>
      <c r="V95" s="18" t="s">
        <v>19</v>
      </c>
      <c r="W95" s="18" t="s">
        <v>19</v>
      </c>
    </row>
    <row r="96" spans="1:23" ht="23.25" x14ac:dyDescent="0.25">
      <c r="A96" s="16">
        <v>89</v>
      </c>
      <c r="B96" s="16"/>
      <c r="C96" s="16">
        <v>3234</v>
      </c>
      <c r="D96" s="16"/>
      <c r="E96" s="17" t="s">
        <v>385</v>
      </c>
      <c r="F96" s="16" t="s">
        <v>16</v>
      </c>
      <c r="G96" s="18" t="s">
        <v>168</v>
      </c>
      <c r="H96" s="18" t="s">
        <v>21</v>
      </c>
      <c r="I96" s="19" t="s">
        <v>169</v>
      </c>
      <c r="J96" s="18">
        <v>2640</v>
      </c>
      <c r="K96" s="18">
        <v>3300</v>
      </c>
      <c r="L96" s="18"/>
      <c r="M96" s="18"/>
      <c r="N96" s="18" t="s">
        <v>18</v>
      </c>
      <c r="O96" s="18" t="s">
        <v>16</v>
      </c>
      <c r="P96" s="18" t="s">
        <v>252</v>
      </c>
      <c r="Q96" s="18"/>
      <c r="R96" s="18" t="s">
        <v>19</v>
      </c>
      <c r="S96" s="18" t="s">
        <v>23</v>
      </c>
      <c r="T96" s="18"/>
      <c r="U96" s="18"/>
      <c r="V96" s="18" t="s">
        <v>19</v>
      </c>
      <c r="W96" s="18" t="s">
        <v>19</v>
      </c>
    </row>
    <row r="97" spans="1:23" ht="23.25" x14ac:dyDescent="0.25">
      <c r="A97" s="16">
        <v>96</v>
      </c>
      <c r="B97" s="16"/>
      <c r="C97" s="16">
        <v>3235</v>
      </c>
      <c r="D97" s="16"/>
      <c r="E97" s="17" t="s">
        <v>386</v>
      </c>
      <c r="F97" s="16" t="s">
        <v>16</v>
      </c>
      <c r="G97" s="18" t="s">
        <v>237</v>
      </c>
      <c r="H97" s="18" t="s">
        <v>238</v>
      </c>
      <c r="I97" s="19" t="s">
        <v>239</v>
      </c>
      <c r="J97" s="18">
        <v>5100</v>
      </c>
      <c r="K97" s="18">
        <v>6400</v>
      </c>
      <c r="L97" s="18"/>
      <c r="M97" s="18"/>
      <c r="N97" s="18" t="s">
        <v>18</v>
      </c>
      <c r="O97" s="18" t="s">
        <v>16</v>
      </c>
      <c r="P97" s="18" t="s">
        <v>252</v>
      </c>
      <c r="Q97" s="18"/>
      <c r="R97" s="18" t="s">
        <v>19</v>
      </c>
      <c r="S97" s="18" t="s">
        <v>23</v>
      </c>
      <c r="T97" s="18"/>
      <c r="U97" s="18"/>
      <c r="V97" s="18" t="s">
        <v>19</v>
      </c>
      <c r="W97" s="18" t="s">
        <v>19</v>
      </c>
    </row>
    <row r="98" spans="1:23" ht="23.25" x14ac:dyDescent="0.25">
      <c r="A98" s="16">
        <v>97</v>
      </c>
      <c r="B98" s="16"/>
      <c r="C98" s="16">
        <v>3236</v>
      </c>
      <c r="D98" s="16"/>
      <c r="E98" s="17" t="s">
        <v>387</v>
      </c>
      <c r="F98" s="16" t="s">
        <v>16</v>
      </c>
      <c r="G98" s="18" t="s">
        <v>182</v>
      </c>
      <c r="H98" s="18" t="s">
        <v>21</v>
      </c>
      <c r="I98" s="19" t="s">
        <v>183</v>
      </c>
      <c r="J98" s="18">
        <v>2000</v>
      </c>
      <c r="K98" s="18">
        <v>2500</v>
      </c>
      <c r="L98" s="18"/>
      <c r="M98" s="18"/>
      <c r="N98" s="18" t="s">
        <v>18</v>
      </c>
      <c r="O98" s="18" t="s">
        <v>16</v>
      </c>
      <c r="P98" s="18" t="s">
        <v>252</v>
      </c>
      <c r="Q98" s="18"/>
      <c r="R98" s="18" t="s">
        <v>19</v>
      </c>
      <c r="S98" s="18" t="s">
        <v>23</v>
      </c>
      <c r="T98" s="18"/>
      <c r="U98" s="18"/>
      <c r="V98" s="18" t="s">
        <v>19</v>
      </c>
      <c r="W98" s="18" t="s">
        <v>19</v>
      </c>
    </row>
    <row r="99" spans="1:23" ht="23.25" x14ac:dyDescent="0.25">
      <c r="A99" s="16">
        <v>98</v>
      </c>
      <c r="B99" s="16"/>
      <c r="C99" s="16">
        <v>3236</v>
      </c>
      <c r="D99" s="16"/>
      <c r="E99" s="17" t="s">
        <v>388</v>
      </c>
      <c r="F99" s="16" t="s">
        <v>16</v>
      </c>
      <c r="G99" s="18" t="s">
        <v>184</v>
      </c>
      <c r="H99" s="18" t="s">
        <v>21</v>
      </c>
      <c r="I99" s="19" t="s">
        <v>185</v>
      </c>
      <c r="J99" s="18">
        <v>3200</v>
      </c>
      <c r="K99" s="18">
        <v>4000</v>
      </c>
      <c r="L99" s="18"/>
      <c r="M99" s="18"/>
      <c r="N99" s="18" t="s">
        <v>18</v>
      </c>
      <c r="O99" s="18" t="s">
        <v>16</v>
      </c>
      <c r="P99" s="18" t="s">
        <v>252</v>
      </c>
      <c r="Q99" s="18"/>
      <c r="R99" s="18" t="s">
        <v>19</v>
      </c>
      <c r="S99" s="18" t="s">
        <v>23</v>
      </c>
      <c r="T99" s="18"/>
      <c r="U99" s="18"/>
      <c r="V99" s="18" t="s">
        <v>19</v>
      </c>
      <c r="W99" s="18" t="s">
        <v>19</v>
      </c>
    </row>
    <row r="100" spans="1:23" ht="23.25" x14ac:dyDescent="0.25">
      <c r="A100" s="33">
        <v>99</v>
      </c>
      <c r="B100" s="33"/>
      <c r="C100" s="33">
        <v>3237</v>
      </c>
      <c r="D100" s="33"/>
      <c r="E100" s="34" t="s">
        <v>389</v>
      </c>
      <c r="F100" s="33" t="s">
        <v>16</v>
      </c>
      <c r="G100" s="35" t="s">
        <v>186</v>
      </c>
      <c r="H100" s="18" t="s">
        <v>21</v>
      </c>
      <c r="I100" s="19" t="s">
        <v>187</v>
      </c>
      <c r="J100" s="18">
        <v>13600</v>
      </c>
      <c r="K100" s="18">
        <v>17000</v>
      </c>
      <c r="L100" s="28">
        <v>0</v>
      </c>
      <c r="M100" s="28">
        <v>0</v>
      </c>
      <c r="N100" s="18" t="s">
        <v>18</v>
      </c>
      <c r="O100" s="18" t="s">
        <v>16</v>
      </c>
      <c r="P100" s="18" t="s">
        <v>252</v>
      </c>
      <c r="Q100" s="18"/>
      <c r="R100" s="18" t="s">
        <v>19</v>
      </c>
      <c r="S100" s="18" t="s">
        <v>72</v>
      </c>
      <c r="T100" s="18"/>
      <c r="U100" s="18"/>
      <c r="V100" s="18" t="s">
        <v>19</v>
      </c>
      <c r="W100" s="18" t="s">
        <v>19</v>
      </c>
    </row>
    <row r="101" spans="1:23" ht="23.25" x14ac:dyDescent="0.25">
      <c r="A101" s="33">
        <v>100</v>
      </c>
      <c r="B101" s="33"/>
      <c r="C101" s="33">
        <v>3237</v>
      </c>
      <c r="D101" s="33"/>
      <c r="E101" s="34" t="s">
        <v>442</v>
      </c>
      <c r="F101" s="33" t="s">
        <v>16</v>
      </c>
      <c r="G101" s="35" t="s">
        <v>434</v>
      </c>
      <c r="H101" s="18" t="s">
        <v>21</v>
      </c>
      <c r="I101" s="19" t="s">
        <v>435</v>
      </c>
      <c r="J101" s="18"/>
      <c r="K101" s="18"/>
      <c r="L101" s="18">
        <v>4800</v>
      </c>
      <c r="M101" s="18">
        <v>6000</v>
      </c>
      <c r="N101" s="18" t="s">
        <v>18</v>
      </c>
      <c r="O101" s="18" t="s">
        <v>16</v>
      </c>
      <c r="P101" s="18" t="s">
        <v>252</v>
      </c>
      <c r="Q101" s="18"/>
      <c r="R101" s="18" t="s">
        <v>19</v>
      </c>
      <c r="S101" s="18" t="s">
        <v>23</v>
      </c>
      <c r="T101" s="18"/>
      <c r="U101" s="18"/>
      <c r="V101" s="18"/>
      <c r="W101" s="18"/>
    </row>
    <row r="102" spans="1:23" ht="34.5" x14ac:dyDescent="0.25">
      <c r="A102" s="33">
        <v>101</v>
      </c>
      <c r="B102" s="33" t="s">
        <v>447</v>
      </c>
      <c r="C102" s="33">
        <v>3237</v>
      </c>
      <c r="D102" s="33"/>
      <c r="E102" s="34" t="s">
        <v>443</v>
      </c>
      <c r="F102" s="33" t="s">
        <v>16</v>
      </c>
      <c r="G102" s="35" t="s">
        <v>446</v>
      </c>
      <c r="H102" s="18" t="s">
        <v>21</v>
      </c>
      <c r="I102" s="19" t="s">
        <v>436</v>
      </c>
      <c r="J102" s="18"/>
      <c r="K102" s="18"/>
      <c r="L102" s="18">
        <v>8800</v>
      </c>
      <c r="M102" s="18">
        <v>11000</v>
      </c>
      <c r="N102" s="18" t="s">
        <v>18</v>
      </c>
      <c r="O102" s="18" t="s">
        <v>16</v>
      </c>
      <c r="P102" s="18" t="s">
        <v>252</v>
      </c>
      <c r="Q102" s="18"/>
      <c r="R102" s="18" t="s">
        <v>19</v>
      </c>
      <c r="S102" s="18" t="s">
        <v>23</v>
      </c>
      <c r="T102" s="18"/>
      <c r="U102" s="18"/>
      <c r="V102" s="18" t="s">
        <v>252</v>
      </c>
      <c r="W102" s="18" t="s">
        <v>252</v>
      </c>
    </row>
    <row r="103" spans="1:23" ht="23.25" x14ac:dyDescent="0.25">
      <c r="A103" s="33">
        <v>102</v>
      </c>
      <c r="B103" s="33"/>
      <c r="C103" s="33">
        <v>3237</v>
      </c>
      <c r="D103" s="33"/>
      <c r="E103" s="34" t="s">
        <v>390</v>
      </c>
      <c r="F103" s="33" t="s">
        <v>16</v>
      </c>
      <c r="G103" s="35" t="s">
        <v>188</v>
      </c>
      <c r="H103" s="18" t="s">
        <v>21</v>
      </c>
      <c r="I103" s="19" t="s">
        <v>189</v>
      </c>
      <c r="J103" s="18">
        <v>4320</v>
      </c>
      <c r="K103" s="18">
        <v>5400</v>
      </c>
      <c r="L103" s="18"/>
      <c r="M103" s="18"/>
      <c r="N103" s="18" t="s">
        <v>18</v>
      </c>
      <c r="O103" s="18" t="s">
        <v>16</v>
      </c>
      <c r="P103" s="18" t="s">
        <v>252</v>
      </c>
      <c r="Q103" s="18"/>
      <c r="R103" s="18" t="s">
        <v>19</v>
      </c>
      <c r="S103" s="18" t="s">
        <v>23</v>
      </c>
      <c r="T103" s="18"/>
      <c r="U103" s="18"/>
      <c r="V103" s="18" t="s">
        <v>19</v>
      </c>
      <c r="W103" s="18" t="s">
        <v>19</v>
      </c>
    </row>
    <row r="104" spans="1:23" ht="23.25" x14ac:dyDescent="0.25">
      <c r="A104" s="33">
        <v>103</v>
      </c>
      <c r="B104" s="33" t="s">
        <v>452</v>
      </c>
      <c r="C104" s="33">
        <v>3237</v>
      </c>
      <c r="D104" s="33"/>
      <c r="E104" s="34" t="s">
        <v>391</v>
      </c>
      <c r="F104" s="33" t="s">
        <v>16</v>
      </c>
      <c r="G104" s="35" t="s">
        <v>243</v>
      </c>
      <c r="H104" s="18" t="s">
        <v>21</v>
      </c>
      <c r="I104" s="19" t="s">
        <v>244</v>
      </c>
      <c r="J104" s="18">
        <v>20000</v>
      </c>
      <c r="K104" s="18">
        <v>25000</v>
      </c>
      <c r="L104" s="18"/>
      <c r="M104" s="18"/>
      <c r="N104" s="18" t="s">
        <v>18</v>
      </c>
      <c r="O104" s="18" t="s">
        <v>16</v>
      </c>
      <c r="P104" s="18" t="s">
        <v>252</v>
      </c>
      <c r="Q104" s="18"/>
      <c r="R104" s="18" t="s">
        <v>19</v>
      </c>
      <c r="S104" s="18" t="s">
        <v>23</v>
      </c>
      <c r="T104" s="18"/>
      <c r="U104" s="18"/>
      <c r="V104" s="18" t="s">
        <v>19</v>
      </c>
      <c r="W104" s="18" t="s">
        <v>19</v>
      </c>
    </row>
    <row r="105" spans="1:23" ht="23.25" x14ac:dyDescent="0.25">
      <c r="A105" s="33">
        <v>104</v>
      </c>
      <c r="B105" s="33"/>
      <c r="C105" s="33">
        <v>3237</v>
      </c>
      <c r="D105" s="33"/>
      <c r="E105" s="34" t="s">
        <v>392</v>
      </c>
      <c r="F105" s="33" t="s">
        <v>16</v>
      </c>
      <c r="G105" s="35" t="s">
        <v>242</v>
      </c>
      <c r="H105" s="18" t="s">
        <v>21</v>
      </c>
      <c r="I105" s="19" t="s">
        <v>220</v>
      </c>
      <c r="J105" s="18">
        <v>3600</v>
      </c>
      <c r="K105" s="18">
        <v>4500</v>
      </c>
      <c r="L105" s="18"/>
      <c r="M105" s="18"/>
      <c r="N105" s="18" t="s">
        <v>18</v>
      </c>
      <c r="O105" s="18" t="s">
        <v>16</v>
      </c>
      <c r="P105" s="18" t="s">
        <v>252</v>
      </c>
      <c r="Q105" s="18"/>
      <c r="R105" s="18" t="s">
        <v>19</v>
      </c>
      <c r="S105" s="18" t="s">
        <v>23</v>
      </c>
      <c r="T105" s="18"/>
      <c r="U105" s="18"/>
      <c r="V105" s="18" t="s">
        <v>19</v>
      </c>
      <c r="W105" s="18" t="s">
        <v>19</v>
      </c>
    </row>
    <row r="106" spans="1:23" ht="23.25" x14ac:dyDescent="0.25">
      <c r="A106" s="33">
        <v>105</v>
      </c>
      <c r="B106" s="33" t="s">
        <v>426</v>
      </c>
      <c r="C106" s="33">
        <v>3237</v>
      </c>
      <c r="D106" s="33"/>
      <c r="E106" s="34" t="s">
        <v>393</v>
      </c>
      <c r="F106" s="33" t="s">
        <v>16</v>
      </c>
      <c r="G106" s="35" t="s">
        <v>240</v>
      </c>
      <c r="H106" s="18" t="s">
        <v>21</v>
      </c>
      <c r="I106" s="19" t="s">
        <v>241</v>
      </c>
      <c r="J106" s="18">
        <v>2500</v>
      </c>
      <c r="K106" s="18">
        <v>2500</v>
      </c>
      <c r="L106" s="18"/>
      <c r="M106" s="18"/>
      <c r="N106" s="18" t="s">
        <v>18</v>
      </c>
      <c r="O106" s="18" t="s">
        <v>16</v>
      </c>
      <c r="P106" s="18" t="s">
        <v>252</v>
      </c>
      <c r="Q106" s="18"/>
      <c r="R106" s="18" t="s">
        <v>19</v>
      </c>
      <c r="S106" s="18" t="s">
        <v>23</v>
      </c>
      <c r="T106" s="18"/>
      <c r="U106" s="18"/>
      <c r="V106" s="18" t="s">
        <v>19</v>
      </c>
      <c r="W106" s="18" t="s">
        <v>19</v>
      </c>
    </row>
    <row r="107" spans="1:23" ht="23.25" x14ac:dyDescent="0.25">
      <c r="A107" s="33">
        <v>106</v>
      </c>
      <c r="B107" s="33"/>
      <c r="C107" s="33">
        <v>3238</v>
      </c>
      <c r="D107" s="33"/>
      <c r="E107" s="34" t="s">
        <v>394</v>
      </c>
      <c r="F107" s="33" t="s">
        <v>16</v>
      </c>
      <c r="G107" s="35" t="s">
        <v>194</v>
      </c>
      <c r="H107" s="18" t="s">
        <v>21</v>
      </c>
      <c r="I107" s="19" t="s">
        <v>195</v>
      </c>
      <c r="J107" s="18">
        <v>1360</v>
      </c>
      <c r="K107" s="18">
        <v>1700</v>
      </c>
      <c r="L107" s="18"/>
      <c r="M107" s="18"/>
      <c r="N107" s="18" t="s">
        <v>18</v>
      </c>
      <c r="O107" s="18" t="s">
        <v>16</v>
      </c>
      <c r="P107" s="18" t="s">
        <v>252</v>
      </c>
      <c r="Q107" s="18"/>
      <c r="R107" s="18" t="s">
        <v>19</v>
      </c>
      <c r="S107" s="18" t="s">
        <v>23</v>
      </c>
      <c r="T107" s="18"/>
      <c r="U107" s="18"/>
      <c r="V107" s="18" t="s">
        <v>19</v>
      </c>
      <c r="W107" s="18" t="s">
        <v>19</v>
      </c>
    </row>
    <row r="108" spans="1:23" ht="23.25" x14ac:dyDescent="0.25">
      <c r="A108" s="33">
        <v>107</v>
      </c>
      <c r="B108" s="33" t="s">
        <v>449</v>
      </c>
      <c r="C108" s="33">
        <v>3238</v>
      </c>
      <c r="D108" s="33"/>
      <c r="E108" s="34" t="s">
        <v>395</v>
      </c>
      <c r="F108" s="33" t="s">
        <v>16</v>
      </c>
      <c r="G108" s="35" t="s">
        <v>192</v>
      </c>
      <c r="H108" s="18" t="s">
        <v>21</v>
      </c>
      <c r="I108" s="19" t="s">
        <v>193</v>
      </c>
      <c r="J108" s="18">
        <v>3840</v>
      </c>
      <c r="K108" s="18">
        <v>4800</v>
      </c>
      <c r="L108" s="18"/>
      <c r="M108" s="18"/>
      <c r="N108" s="18" t="s">
        <v>18</v>
      </c>
      <c r="O108" s="18" t="s">
        <v>16</v>
      </c>
      <c r="P108" s="18" t="s">
        <v>252</v>
      </c>
      <c r="Q108" s="18"/>
      <c r="R108" s="18" t="s">
        <v>19</v>
      </c>
      <c r="S108" s="18" t="s">
        <v>23</v>
      </c>
      <c r="T108" s="18"/>
      <c r="U108" s="18"/>
      <c r="V108" s="18" t="s">
        <v>19</v>
      </c>
      <c r="W108" s="18" t="s">
        <v>19</v>
      </c>
    </row>
    <row r="109" spans="1:23" ht="23.25" x14ac:dyDescent="0.25">
      <c r="A109" s="33">
        <v>108</v>
      </c>
      <c r="B109" s="33" t="s">
        <v>444</v>
      </c>
      <c r="C109" s="33">
        <v>3238</v>
      </c>
      <c r="D109" s="33"/>
      <c r="E109" s="34" t="s">
        <v>396</v>
      </c>
      <c r="F109" s="33" t="s">
        <v>16</v>
      </c>
      <c r="G109" s="35" t="s">
        <v>198</v>
      </c>
      <c r="H109" s="18" t="s">
        <v>21</v>
      </c>
      <c r="I109" s="19" t="s">
        <v>199</v>
      </c>
      <c r="J109" s="18">
        <v>3000</v>
      </c>
      <c r="K109" s="18">
        <v>3750</v>
      </c>
      <c r="L109" s="18"/>
      <c r="M109" s="18"/>
      <c r="N109" s="18" t="s">
        <v>18</v>
      </c>
      <c r="O109" s="18" t="s">
        <v>16</v>
      </c>
      <c r="P109" s="18" t="s">
        <v>252</v>
      </c>
      <c r="Q109" s="18"/>
      <c r="R109" s="18" t="s">
        <v>19</v>
      </c>
      <c r="S109" s="18" t="s">
        <v>23</v>
      </c>
      <c r="T109" s="18"/>
      <c r="U109" s="18"/>
      <c r="V109" s="18" t="s">
        <v>19</v>
      </c>
      <c r="W109" s="18" t="s">
        <v>19</v>
      </c>
    </row>
    <row r="110" spans="1:23" ht="23.25" x14ac:dyDescent="0.25">
      <c r="A110" s="33">
        <v>109</v>
      </c>
      <c r="B110" s="33" t="s">
        <v>451</v>
      </c>
      <c r="C110" s="33">
        <v>3238</v>
      </c>
      <c r="D110" s="33"/>
      <c r="E110" s="34" t="s">
        <v>397</v>
      </c>
      <c r="F110" s="33" t="s">
        <v>16</v>
      </c>
      <c r="G110" s="35" t="s">
        <v>190</v>
      </c>
      <c r="H110" s="18" t="s">
        <v>21</v>
      </c>
      <c r="I110" s="19" t="s">
        <v>191</v>
      </c>
      <c r="J110" s="18">
        <v>3200</v>
      </c>
      <c r="K110" s="18">
        <v>4000</v>
      </c>
      <c r="L110" s="18"/>
      <c r="M110" s="18"/>
      <c r="N110" s="18" t="s">
        <v>18</v>
      </c>
      <c r="O110" s="18" t="s">
        <v>16</v>
      </c>
      <c r="P110" s="18" t="s">
        <v>252</v>
      </c>
      <c r="Q110" s="18"/>
      <c r="R110" s="18" t="s">
        <v>19</v>
      </c>
      <c r="S110" s="18" t="s">
        <v>23</v>
      </c>
      <c r="T110" s="18"/>
      <c r="U110" s="18"/>
      <c r="V110" s="18" t="s">
        <v>19</v>
      </c>
      <c r="W110" s="18" t="s">
        <v>19</v>
      </c>
    </row>
    <row r="111" spans="1:23" ht="23.25" x14ac:dyDescent="0.25">
      <c r="A111" s="33">
        <v>110</v>
      </c>
      <c r="B111" s="33" t="s">
        <v>450</v>
      </c>
      <c r="C111" s="33">
        <v>3238</v>
      </c>
      <c r="D111" s="33"/>
      <c r="E111" s="34" t="s">
        <v>398</v>
      </c>
      <c r="F111" s="33" t="s">
        <v>16</v>
      </c>
      <c r="G111" s="35" t="s">
        <v>196</v>
      </c>
      <c r="H111" s="18" t="s">
        <v>21</v>
      </c>
      <c r="I111" s="19" t="s">
        <v>197</v>
      </c>
      <c r="J111" s="18">
        <v>3000</v>
      </c>
      <c r="K111" s="18">
        <v>3750</v>
      </c>
      <c r="L111" s="18"/>
      <c r="M111" s="18"/>
      <c r="N111" s="18" t="s">
        <v>18</v>
      </c>
      <c r="O111" s="18" t="s">
        <v>16</v>
      </c>
      <c r="P111" s="18" t="s">
        <v>252</v>
      </c>
      <c r="Q111" s="18"/>
      <c r="R111" s="18" t="s">
        <v>19</v>
      </c>
      <c r="S111" s="18" t="s">
        <v>23</v>
      </c>
      <c r="T111" s="18"/>
      <c r="U111" s="18"/>
      <c r="V111" s="18" t="s">
        <v>19</v>
      </c>
      <c r="W111" s="18" t="s">
        <v>19</v>
      </c>
    </row>
    <row r="112" spans="1:23" ht="23.25" x14ac:dyDescent="0.25">
      <c r="A112" s="16">
        <v>111</v>
      </c>
      <c r="B112" s="16"/>
      <c r="C112" s="16">
        <v>3239</v>
      </c>
      <c r="D112" s="16"/>
      <c r="E112" s="17" t="s">
        <v>399</v>
      </c>
      <c r="F112" s="16" t="s">
        <v>16</v>
      </c>
      <c r="G112" s="18" t="s">
        <v>200</v>
      </c>
      <c r="H112" s="18" t="s">
        <v>21</v>
      </c>
      <c r="I112" s="19" t="s">
        <v>201</v>
      </c>
      <c r="J112" s="18">
        <v>5040</v>
      </c>
      <c r="K112" s="18">
        <v>6300</v>
      </c>
      <c r="L112" s="18"/>
      <c r="M112" s="18"/>
      <c r="N112" s="18" t="s">
        <v>18</v>
      </c>
      <c r="O112" s="18" t="s">
        <v>16</v>
      </c>
      <c r="P112" s="18" t="s">
        <v>252</v>
      </c>
      <c r="Q112" s="18"/>
      <c r="R112" s="18" t="s">
        <v>19</v>
      </c>
      <c r="S112" s="18" t="s">
        <v>23</v>
      </c>
      <c r="T112" s="18"/>
      <c r="U112" s="18"/>
      <c r="V112" s="18" t="s">
        <v>19</v>
      </c>
      <c r="W112" s="18" t="s">
        <v>19</v>
      </c>
    </row>
    <row r="113" spans="1:23" ht="23.25" x14ac:dyDescent="0.25">
      <c r="A113" s="16">
        <v>112</v>
      </c>
      <c r="B113" s="16"/>
      <c r="C113" s="16">
        <v>3292</v>
      </c>
      <c r="D113" s="16"/>
      <c r="E113" s="17" t="s">
        <v>400</v>
      </c>
      <c r="F113" s="16" t="s">
        <v>16</v>
      </c>
      <c r="G113" s="18" t="s">
        <v>204</v>
      </c>
      <c r="H113" s="18" t="s">
        <v>21</v>
      </c>
      <c r="I113" s="19" t="s">
        <v>205</v>
      </c>
      <c r="J113" s="18">
        <v>4200</v>
      </c>
      <c r="K113" s="18">
        <v>4200</v>
      </c>
      <c r="L113" s="18"/>
      <c r="M113" s="18"/>
      <c r="N113" s="18" t="s">
        <v>18</v>
      </c>
      <c r="O113" s="18" t="s">
        <v>16</v>
      </c>
      <c r="P113" s="18" t="s">
        <v>252</v>
      </c>
      <c r="Q113" s="18"/>
      <c r="R113" s="18" t="s">
        <v>19</v>
      </c>
      <c r="S113" s="18" t="s">
        <v>72</v>
      </c>
      <c r="T113" s="18"/>
      <c r="U113" s="18"/>
      <c r="V113" s="18" t="s">
        <v>19</v>
      </c>
      <c r="W113" s="18" t="s">
        <v>19</v>
      </c>
    </row>
    <row r="114" spans="1:23" ht="23.25" x14ac:dyDescent="0.25">
      <c r="A114" s="16">
        <v>113</v>
      </c>
      <c r="B114" s="16"/>
      <c r="C114" s="16">
        <v>3292</v>
      </c>
      <c r="D114" s="16"/>
      <c r="E114" s="17" t="s">
        <v>401</v>
      </c>
      <c r="F114" s="16" t="s">
        <v>16</v>
      </c>
      <c r="G114" s="18" t="s">
        <v>202</v>
      </c>
      <c r="H114" s="18" t="s">
        <v>21</v>
      </c>
      <c r="I114" s="19" t="s">
        <v>203</v>
      </c>
      <c r="J114" s="18">
        <v>4500</v>
      </c>
      <c r="K114" s="18">
        <v>4500</v>
      </c>
      <c r="L114" s="18"/>
      <c r="M114" s="18"/>
      <c r="N114" s="18" t="s">
        <v>18</v>
      </c>
      <c r="O114" s="18" t="s">
        <v>16</v>
      </c>
      <c r="P114" s="18" t="s">
        <v>252</v>
      </c>
      <c r="Q114" s="18"/>
      <c r="R114" s="18" t="s">
        <v>19</v>
      </c>
      <c r="S114" s="18" t="s">
        <v>23</v>
      </c>
      <c r="T114" s="18"/>
      <c r="U114" s="18"/>
      <c r="V114" s="18" t="s">
        <v>19</v>
      </c>
      <c r="W114" s="18" t="s">
        <v>19</v>
      </c>
    </row>
    <row r="115" spans="1:23" ht="23.25" x14ac:dyDescent="0.25">
      <c r="A115" s="16">
        <v>114</v>
      </c>
      <c r="B115" s="16"/>
      <c r="C115" s="16">
        <v>3292</v>
      </c>
      <c r="D115" s="16"/>
      <c r="E115" s="17" t="s">
        <v>402</v>
      </c>
      <c r="F115" s="16" t="s">
        <v>16</v>
      </c>
      <c r="G115" s="18" t="s">
        <v>206</v>
      </c>
      <c r="H115" s="18" t="s">
        <v>21</v>
      </c>
      <c r="I115" s="19" t="s">
        <v>207</v>
      </c>
      <c r="J115" s="18">
        <v>2000</v>
      </c>
      <c r="K115" s="18">
        <v>2000</v>
      </c>
      <c r="L115" s="18"/>
      <c r="M115" s="18"/>
      <c r="N115" s="18" t="s">
        <v>18</v>
      </c>
      <c r="O115" s="18" t="s">
        <v>16</v>
      </c>
      <c r="P115" s="18" t="s">
        <v>252</v>
      </c>
      <c r="Q115" s="18"/>
      <c r="R115" s="18" t="s">
        <v>19</v>
      </c>
      <c r="S115" s="18" t="s">
        <v>23</v>
      </c>
      <c r="T115" s="18"/>
      <c r="U115" s="18"/>
      <c r="V115" s="18" t="s">
        <v>19</v>
      </c>
      <c r="W115" s="18" t="s">
        <v>19</v>
      </c>
    </row>
    <row r="116" spans="1:23" ht="23.25" x14ac:dyDescent="0.25">
      <c r="A116" s="16">
        <v>115</v>
      </c>
      <c r="B116" s="16"/>
      <c r="C116" s="16">
        <v>3431</v>
      </c>
      <c r="D116" s="16"/>
      <c r="E116" s="17" t="s">
        <v>403</v>
      </c>
      <c r="F116" s="16" t="s">
        <v>16</v>
      </c>
      <c r="G116" s="18" t="s">
        <v>208</v>
      </c>
      <c r="H116" s="18" t="s">
        <v>21</v>
      </c>
      <c r="I116" s="19" t="s">
        <v>209</v>
      </c>
      <c r="J116" s="18">
        <v>2000</v>
      </c>
      <c r="K116" s="18">
        <v>2500</v>
      </c>
      <c r="L116" s="18"/>
      <c r="M116" s="18"/>
      <c r="N116" s="18" t="s">
        <v>18</v>
      </c>
      <c r="O116" s="18" t="s">
        <v>16</v>
      </c>
      <c r="P116" s="18" t="s">
        <v>252</v>
      </c>
      <c r="Q116" s="18"/>
      <c r="R116" s="18" t="s">
        <v>19</v>
      </c>
      <c r="S116" s="18" t="s">
        <v>23</v>
      </c>
      <c r="T116" s="18"/>
      <c r="U116" s="18"/>
      <c r="V116" s="18" t="s">
        <v>19</v>
      </c>
      <c r="W116" s="18" t="s">
        <v>19</v>
      </c>
    </row>
    <row r="117" spans="1:23" ht="23.25" x14ac:dyDescent="0.25">
      <c r="A117" s="16">
        <v>116</v>
      </c>
      <c r="B117" s="16"/>
      <c r="C117" s="16">
        <v>3722</v>
      </c>
      <c r="D117" s="16"/>
      <c r="E117" s="17" t="s">
        <v>404</v>
      </c>
      <c r="F117" s="16" t="s">
        <v>16</v>
      </c>
      <c r="G117" s="18" t="s">
        <v>210</v>
      </c>
      <c r="H117" s="18" t="s">
        <v>21</v>
      </c>
      <c r="I117" s="19" t="s">
        <v>211</v>
      </c>
      <c r="J117" s="18">
        <v>2000</v>
      </c>
      <c r="K117" s="18">
        <v>2500</v>
      </c>
      <c r="L117" s="18"/>
      <c r="M117" s="18"/>
      <c r="N117" s="18" t="s">
        <v>18</v>
      </c>
      <c r="O117" s="18" t="s">
        <v>16</v>
      </c>
      <c r="P117" s="18" t="s">
        <v>252</v>
      </c>
      <c r="Q117" s="18"/>
      <c r="R117" s="18" t="s">
        <v>19</v>
      </c>
      <c r="S117" s="18" t="s">
        <v>23</v>
      </c>
      <c r="T117" s="18"/>
      <c r="U117" s="18"/>
      <c r="V117" s="18" t="s">
        <v>19</v>
      </c>
      <c r="W117" s="18" t="s">
        <v>19</v>
      </c>
    </row>
    <row r="118" spans="1:23" ht="23.25" x14ac:dyDescent="0.25">
      <c r="A118" s="16">
        <v>117</v>
      </c>
      <c r="B118" s="16"/>
      <c r="C118" s="16">
        <v>4123</v>
      </c>
      <c r="D118" s="16"/>
      <c r="E118" s="17" t="s">
        <v>405</v>
      </c>
      <c r="F118" s="16" t="s">
        <v>16</v>
      </c>
      <c r="G118" s="18" t="s">
        <v>212</v>
      </c>
      <c r="H118" s="18" t="s">
        <v>17</v>
      </c>
      <c r="I118" s="19" t="s">
        <v>213</v>
      </c>
      <c r="J118" s="18">
        <v>4000</v>
      </c>
      <c r="K118" s="18">
        <v>5000</v>
      </c>
      <c r="L118" s="18"/>
      <c r="M118" s="18"/>
      <c r="N118" s="18" t="s">
        <v>18</v>
      </c>
      <c r="O118" s="18" t="s">
        <v>16</v>
      </c>
      <c r="P118" s="18" t="s">
        <v>252</v>
      </c>
      <c r="Q118" s="18"/>
      <c r="R118" s="18" t="s">
        <v>19</v>
      </c>
      <c r="S118" s="18"/>
      <c r="T118" s="18"/>
      <c r="U118" s="18"/>
      <c r="V118" s="18" t="s">
        <v>19</v>
      </c>
      <c r="W118" s="18" t="s">
        <v>19</v>
      </c>
    </row>
    <row r="119" spans="1:23" ht="23.25" x14ac:dyDescent="0.25">
      <c r="A119" s="16">
        <v>118</v>
      </c>
      <c r="B119" s="16"/>
      <c r="C119" s="16">
        <v>4221</v>
      </c>
      <c r="D119" s="16"/>
      <c r="E119" s="17" t="s">
        <v>406</v>
      </c>
      <c r="F119" s="16" t="s">
        <v>16</v>
      </c>
      <c r="G119" s="18" t="s">
        <v>251</v>
      </c>
      <c r="H119" s="18" t="s">
        <v>17</v>
      </c>
      <c r="I119" s="19" t="s">
        <v>214</v>
      </c>
      <c r="J119" s="18">
        <v>13520</v>
      </c>
      <c r="K119" s="18">
        <v>16900</v>
      </c>
      <c r="L119" s="18"/>
      <c r="M119" s="18"/>
      <c r="N119" s="18" t="s">
        <v>18</v>
      </c>
      <c r="O119" s="18" t="s">
        <v>16</v>
      </c>
      <c r="P119" s="18" t="s">
        <v>252</v>
      </c>
      <c r="Q119" s="18"/>
      <c r="R119" s="18" t="s">
        <v>19</v>
      </c>
      <c r="S119" s="18" t="s">
        <v>23</v>
      </c>
      <c r="T119" s="18"/>
      <c r="U119" s="18"/>
      <c r="V119" s="18" t="s">
        <v>19</v>
      </c>
      <c r="W119" s="18" t="s">
        <v>19</v>
      </c>
    </row>
    <row r="120" spans="1:23" ht="23.25" x14ac:dyDescent="0.25">
      <c r="A120" s="16">
        <v>119</v>
      </c>
      <c r="B120" s="16"/>
      <c r="C120" s="16">
        <v>4221</v>
      </c>
      <c r="D120" s="16"/>
      <c r="E120" s="17" t="s">
        <v>407</v>
      </c>
      <c r="F120" s="16" t="s">
        <v>16</v>
      </c>
      <c r="G120" s="18" t="s">
        <v>215</v>
      </c>
      <c r="H120" s="18" t="s">
        <v>17</v>
      </c>
      <c r="I120" s="19" t="s">
        <v>216</v>
      </c>
      <c r="J120" s="18">
        <v>1120</v>
      </c>
      <c r="K120" s="18">
        <v>1400</v>
      </c>
      <c r="L120" s="18"/>
      <c r="M120" s="18"/>
      <c r="N120" s="18" t="s">
        <v>18</v>
      </c>
      <c r="O120" s="18" t="s">
        <v>16</v>
      </c>
      <c r="P120" s="18" t="s">
        <v>252</v>
      </c>
      <c r="Q120" s="18"/>
      <c r="R120" s="18" t="s">
        <v>19</v>
      </c>
      <c r="S120" s="18" t="s">
        <v>23</v>
      </c>
      <c r="T120" s="18"/>
      <c r="U120" s="18"/>
      <c r="V120" s="18" t="s">
        <v>19</v>
      </c>
      <c r="W120" s="18" t="s">
        <v>19</v>
      </c>
    </row>
    <row r="121" spans="1:23" ht="23.25" x14ac:dyDescent="0.25">
      <c r="A121" s="16">
        <v>120</v>
      </c>
      <c r="B121" s="16"/>
      <c r="C121" s="16">
        <v>4224</v>
      </c>
      <c r="D121" s="16"/>
      <c r="E121" s="17" t="s">
        <v>408</v>
      </c>
      <c r="F121" s="16" t="s">
        <v>16</v>
      </c>
      <c r="G121" s="18" t="s">
        <v>245</v>
      </c>
      <c r="H121" s="18" t="s">
        <v>17</v>
      </c>
      <c r="I121" s="19" t="s">
        <v>246</v>
      </c>
      <c r="J121" s="18">
        <v>1600</v>
      </c>
      <c r="K121" s="18">
        <v>2000</v>
      </c>
      <c r="L121" s="18"/>
      <c r="M121" s="18"/>
      <c r="N121" s="18" t="s">
        <v>18</v>
      </c>
      <c r="O121" s="18" t="s">
        <v>16</v>
      </c>
      <c r="P121" s="18" t="s">
        <v>252</v>
      </c>
      <c r="Q121" s="18"/>
      <c r="R121" s="18" t="s">
        <v>19</v>
      </c>
      <c r="S121" s="18" t="s">
        <v>23</v>
      </c>
      <c r="T121" s="18"/>
      <c r="U121" s="18"/>
      <c r="V121" s="18" t="s">
        <v>19</v>
      </c>
      <c r="W121" s="18" t="s">
        <v>19</v>
      </c>
    </row>
    <row r="122" spans="1:23" ht="23.25" x14ac:dyDescent="0.25">
      <c r="A122" s="16">
        <v>121</v>
      </c>
      <c r="B122" s="16"/>
      <c r="C122" s="16">
        <v>4224</v>
      </c>
      <c r="D122" s="16"/>
      <c r="E122" s="17" t="s">
        <v>409</v>
      </c>
      <c r="F122" s="16" t="s">
        <v>16</v>
      </c>
      <c r="G122" s="18" t="s">
        <v>247</v>
      </c>
      <c r="H122" s="18" t="s">
        <v>17</v>
      </c>
      <c r="I122" s="19" t="s">
        <v>248</v>
      </c>
      <c r="J122" s="18">
        <v>1200</v>
      </c>
      <c r="K122" s="18">
        <v>1500</v>
      </c>
      <c r="L122" s="18"/>
      <c r="M122" s="18"/>
      <c r="N122" s="18" t="s">
        <v>18</v>
      </c>
      <c r="O122" s="18" t="s">
        <v>16</v>
      </c>
      <c r="P122" s="18" t="s">
        <v>252</v>
      </c>
      <c r="Q122" s="18"/>
      <c r="R122" s="18" t="s">
        <v>19</v>
      </c>
      <c r="S122" s="18" t="s">
        <v>23</v>
      </c>
      <c r="T122" s="18"/>
      <c r="U122" s="18"/>
      <c r="V122" s="18" t="s">
        <v>19</v>
      </c>
      <c r="W122" s="18" t="s">
        <v>19</v>
      </c>
    </row>
    <row r="123" spans="1:23" ht="23.25" x14ac:dyDescent="0.25">
      <c r="A123" s="16">
        <v>122</v>
      </c>
      <c r="B123" s="16"/>
      <c r="C123" s="16">
        <v>4224</v>
      </c>
      <c r="D123" s="16"/>
      <c r="E123" s="17" t="s">
        <v>410</v>
      </c>
      <c r="F123" s="16" t="s">
        <v>16</v>
      </c>
      <c r="G123" s="18" t="s">
        <v>221</v>
      </c>
      <c r="H123" s="18" t="s">
        <v>17</v>
      </c>
      <c r="I123" s="19" t="s">
        <v>222</v>
      </c>
      <c r="J123" s="18">
        <v>20100</v>
      </c>
      <c r="K123" s="18">
        <v>25100</v>
      </c>
      <c r="L123" s="18"/>
      <c r="M123" s="18"/>
      <c r="N123" s="18" t="s">
        <v>18</v>
      </c>
      <c r="O123" s="18" t="s">
        <v>16</v>
      </c>
      <c r="P123" s="18" t="s">
        <v>252</v>
      </c>
      <c r="Q123" s="18"/>
      <c r="R123" s="18" t="s">
        <v>19</v>
      </c>
      <c r="S123" s="18" t="s">
        <v>23</v>
      </c>
      <c r="T123" s="18"/>
      <c r="U123" s="18"/>
      <c r="V123" s="18" t="s">
        <v>19</v>
      </c>
      <c r="W123" s="18" t="s">
        <v>19</v>
      </c>
    </row>
    <row r="124" spans="1:23" ht="34.5" x14ac:dyDescent="0.25">
      <c r="A124" s="16">
        <v>123</v>
      </c>
      <c r="B124" s="16"/>
      <c r="C124" s="16">
        <v>4227</v>
      </c>
      <c r="D124" s="16"/>
      <c r="E124" s="17" t="s">
        <v>411</v>
      </c>
      <c r="F124" s="16" t="s">
        <v>16</v>
      </c>
      <c r="G124" s="18" t="s">
        <v>218</v>
      </c>
      <c r="H124" s="18" t="s">
        <v>17</v>
      </c>
      <c r="I124" s="19" t="s">
        <v>219</v>
      </c>
      <c r="J124" s="18">
        <v>12400</v>
      </c>
      <c r="K124" s="18">
        <v>15500</v>
      </c>
      <c r="L124" s="18"/>
      <c r="M124" s="18"/>
      <c r="N124" s="18" t="s">
        <v>18</v>
      </c>
      <c r="O124" s="18" t="s">
        <v>16</v>
      </c>
      <c r="P124" s="18" t="s">
        <v>252</v>
      </c>
      <c r="Q124" s="18"/>
      <c r="R124" s="18" t="s">
        <v>19</v>
      </c>
      <c r="S124" s="18" t="s">
        <v>72</v>
      </c>
      <c r="T124" s="18"/>
      <c r="U124" s="18"/>
      <c r="V124" s="18" t="s">
        <v>19</v>
      </c>
      <c r="W124" s="18" t="s">
        <v>19</v>
      </c>
    </row>
    <row r="125" spans="1:23" ht="23.25" x14ac:dyDescent="0.25">
      <c r="A125" s="16">
        <v>124</v>
      </c>
      <c r="B125" s="16"/>
      <c r="C125" s="16">
        <v>4227</v>
      </c>
      <c r="D125" s="16"/>
      <c r="E125" s="17" t="s">
        <v>412</v>
      </c>
      <c r="F125" s="16" t="s">
        <v>16</v>
      </c>
      <c r="G125" s="18" t="s">
        <v>217</v>
      </c>
      <c r="H125" s="18" t="s">
        <v>17</v>
      </c>
      <c r="I125" s="19" t="s">
        <v>86</v>
      </c>
      <c r="J125" s="18">
        <v>14800</v>
      </c>
      <c r="K125" s="18">
        <v>18500</v>
      </c>
      <c r="L125" s="18"/>
      <c r="M125" s="18"/>
      <c r="N125" s="18" t="s">
        <v>287</v>
      </c>
      <c r="O125" s="18" t="s">
        <v>16</v>
      </c>
      <c r="P125" s="18" t="s">
        <v>252</v>
      </c>
      <c r="Q125" s="18"/>
      <c r="R125" s="18" t="s">
        <v>19</v>
      </c>
      <c r="S125" s="18" t="s">
        <v>23</v>
      </c>
      <c r="T125" s="18"/>
      <c r="U125" s="18"/>
      <c r="V125" s="18" t="s">
        <v>19</v>
      </c>
      <c r="W125" s="18" t="s">
        <v>19</v>
      </c>
    </row>
    <row r="126" spans="1:23" ht="23.25" x14ac:dyDescent="0.25">
      <c r="A126" s="16">
        <v>125</v>
      </c>
      <c r="B126" s="16"/>
      <c r="C126" s="16">
        <v>4227</v>
      </c>
      <c r="D126" s="16"/>
      <c r="E126" s="17" t="s">
        <v>413</v>
      </c>
      <c r="F126" s="16" t="s">
        <v>16</v>
      </c>
      <c r="G126" s="18" t="s">
        <v>249</v>
      </c>
      <c r="H126" s="18" t="s">
        <v>17</v>
      </c>
      <c r="I126" s="19" t="s">
        <v>223</v>
      </c>
      <c r="J126" s="18">
        <v>3700</v>
      </c>
      <c r="K126" s="18">
        <v>4600</v>
      </c>
      <c r="L126" s="18"/>
      <c r="M126" s="18"/>
      <c r="N126" s="18" t="s">
        <v>18</v>
      </c>
      <c r="O126" s="18" t="s">
        <v>16</v>
      </c>
      <c r="P126" s="18" t="s">
        <v>252</v>
      </c>
      <c r="Q126" s="18"/>
      <c r="R126" s="18" t="s">
        <v>19</v>
      </c>
      <c r="S126" s="18" t="s">
        <v>72</v>
      </c>
      <c r="T126" s="18"/>
      <c r="U126" s="18"/>
      <c r="V126" s="18" t="s">
        <v>19</v>
      </c>
      <c r="W126" s="18" t="s">
        <v>19</v>
      </c>
    </row>
    <row r="128" spans="1:23" x14ac:dyDescent="0.25">
      <c r="A128" s="29" t="s">
        <v>429</v>
      </c>
      <c r="B128" s="29"/>
    </row>
    <row r="129" spans="1:28" ht="49.5" customHeight="1" x14ac:dyDescent="0.25">
      <c r="A129" s="16">
        <v>85</v>
      </c>
      <c r="B129" s="16"/>
      <c r="C129" s="16">
        <v>3232</v>
      </c>
      <c r="D129" s="16"/>
      <c r="E129" s="17" t="s">
        <v>372</v>
      </c>
      <c r="F129" s="16" t="s">
        <v>16</v>
      </c>
      <c r="G129" s="18" t="s">
        <v>454</v>
      </c>
      <c r="H129" s="18" t="s">
        <v>160</v>
      </c>
      <c r="I129" s="19" t="s">
        <v>235</v>
      </c>
      <c r="J129" s="18">
        <v>40000</v>
      </c>
      <c r="K129" s="18">
        <v>50000</v>
      </c>
      <c r="L129" s="18">
        <v>84600</v>
      </c>
      <c r="M129" s="18">
        <v>105750</v>
      </c>
      <c r="N129" s="32" t="s">
        <v>453</v>
      </c>
      <c r="O129" s="18" t="s">
        <v>441</v>
      </c>
      <c r="P129" s="18" t="s">
        <v>252</v>
      </c>
      <c r="Q129" s="18"/>
      <c r="R129" s="18" t="s">
        <v>19</v>
      </c>
      <c r="S129" s="18" t="s">
        <v>23</v>
      </c>
      <c r="T129" s="18"/>
      <c r="U129" s="18"/>
      <c r="V129" s="18" t="s">
        <v>19</v>
      </c>
      <c r="W129" s="18" t="s">
        <v>19</v>
      </c>
      <c r="X129" s="26" t="s">
        <v>431</v>
      </c>
      <c r="Y129" s="27"/>
      <c r="Z129" s="3">
        <v>44600</v>
      </c>
      <c r="AA129" s="3" t="s">
        <v>432</v>
      </c>
      <c r="AB129" s="3"/>
    </row>
    <row r="130" spans="1:28" ht="34.5" x14ac:dyDescent="0.25">
      <c r="A130" s="16">
        <v>67</v>
      </c>
      <c r="B130" s="16"/>
      <c r="C130" s="16">
        <v>3232</v>
      </c>
      <c r="D130" s="16"/>
      <c r="E130" s="17" t="s">
        <v>361</v>
      </c>
      <c r="F130" s="16" t="s">
        <v>16</v>
      </c>
      <c r="G130" s="18" t="s">
        <v>234</v>
      </c>
      <c r="H130" s="18" t="s">
        <v>21</v>
      </c>
      <c r="I130" s="19" t="s">
        <v>130</v>
      </c>
      <c r="J130" s="18">
        <v>31200</v>
      </c>
      <c r="K130" s="18">
        <v>39000</v>
      </c>
      <c r="L130" s="28">
        <v>0</v>
      </c>
      <c r="M130" s="28">
        <v>0</v>
      </c>
      <c r="N130" s="18" t="s">
        <v>18</v>
      </c>
      <c r="O130" s="18" t="s">
        <v>16</v>
      </c>
      <c r="P130" s="18" t="s">
        <v>252</v>
      </c>
      <c r="Q130" s="18"/>
      <c r="R130" s="18" t="s">
        <v>19</v>
      </c>
      <c r="S130" s="18" t="s">
        <v>23</v>
      </c>
      <c r="T130" s="18"/>
      <c r="U130" s="18"/>
      <c r="V130" s="18" t="s">
        <v>19</v>
      </c>
      <c r="W130" s="18" t="s">
        <v>19</v>
      </c>
      <c r="X130" s="15" t="s">
        <v>433</v>
      </c>
      <c r="Y130" s="15"/>
      <c r="Z130" s="15">
        <v>-31200</v>
      </c>
      <c r="AA130" s="15" t="s">
        <v>432</v>
      </c>
      <c r="AB130" s="15"/>
    </row>
    <row r="131" spans="1:28" ht="23.25" x14ac:dyDescent="0.25">
      <c r="A131" s="16">
        <v>81</v>
      </c>
      <c r="B131" s="16"/>
      <c r="C131" s="16">
        <v>3232</v>
      </c>
      <c r="D131" s="16"/>
      <c r="E131" s="17" t="s">
        <v>375</v>
      </c>
      <c r="F131" s="16" t="s">
        <v>16</v>
      </c>
      <c r="G131" s="18" t="s">
        <v>157</v>
      </c>
      <c r="H131" s="18" t="s">
        <v>21</v>
      </c>
      <c r="I131" s="19" t="s">
        <v>158</v>
      </c>
      <c r="J131" s="18">
        <f>65920-30000-12000</f>
        <v>23920</v>
      </c>
      <c r="K131" s="18">
        <f>J131*1.25</f>
        <v>29900</v>
      </c>
      <c r="L131" s="18">
        <v>10520</v>
      </c>
      <c r="M131" s="18">
        <v>13150</v>
      </c>
      <c r="N131" s="18" t="s">
        <v>18</v>
      </c>
      <c r="O131" s="18" t="s">
        <v>16</v>
      </c>
      <c r="P131" s="18" t="s">
        <v>252</v>
      </c>
      <c r="Q131" s="18"/>
      <c r="R131" s="18" t="s">
        <v>19</v>
      </c>
      <c r="S131" s="18" t="s">
        <v>23</v>
      </c>
      <c r="T131" s="18"/>
      <c r="U131" s="18"/>
      <c r="V131" s="18" t="s">
        <v>19</v>
      </c>
      <c r="W131" s="18" t="s">
        <v>19</v>
      </c>
      <c r="X131" s="15" t="s">
        <v>433</v>
      </c>
      <c r="Y131" s="15"/>
      <c r="Z131" s="15">
        <v>-13400</v>
      </c>
      <c r="AA131" s="15" t="s">
        <v>432</v>
      </c>
      <c r="AB131" s="15"/>
    </row>
    <row r="132" spans="1:28" x14ac:dyDescent="0.25">
      <c r="X132" s="15"/>
      <c r="Y132" s="15"/>
      <c r="Z132" s="15">
        <f>SUM(Z129:Z131)</f>
        <v>0</v>
      </c>
      <c r="AA132" s="15"/>
      <c r="AB132" s="15"/>
    </row>
    <row r="133" spans="1:28" ht="23.25" x14ac:dyDescent="0.25">
      <c r="A133" s="16">
        <v>99</v>
      </c>
      <c r="B133" s="16"/>
      <c r="C133" s="16">
        <v>3237</v>
      </c>
      <c r="D133" s="16"/>
      <c r="E133" s="17" t="s">
        <v>389</v>
      </c>
      <c r="F133" s="16" t="s">
        <v>16</v>
      </c>
      <c r="G133" s="18" t="s">
        <v>186</v>
      </c>
      <c r="H133" s="18" t="s">
        <v>21</v>
      </c>
      <c r="I133" s="19" t="s">
        <v>187</v>
      </c>
      <c r="J133" s="18">
        <v>13600</v>
      </c>
      <c r="K133" s="18">
        <v>17000</v>
      </c>
      <c r="L133" s="28">
        <v>0</v>
      </c>
      <c r="M133" s="28">
        <v>0</v>
      </c>
      <c r="N133" s="18" t="s">
        <v>18</v>
      </c>
      <c r="O133" s="18" t="s">
        <v>16</v>
      </c>
      <c r="P133" s="18" t="s">
        <v>252</v>
      </c>
      <c r="Q133" s="18"/>
      <c r="R133" s="18" t="s">
        <v>19</v>
      </c>
      <c r="S133" s="18" t="s">
        <v>72</v>
      </c>
      <c r="T133" s="18"/>
      <c r="U133" s="18"/>
      <c r="V133" s="18" t="s">
        <v>19</v>
      </c>
      <c r="W133" s="18" t="s">
        <v>19</v>
      </c>
      <c r="X133" s="15" t="s">
        <v>437</v>
      </c>
      <c r="Y133" s="15"/>
      <c r="Z133" s="15">
        <v>-13600</v>
      </c>
      <c r="AA133" s="15" t="s">
        <v>432</v>
      </c>
      <c r="AB133" s="15"/>
    </row>
    <row r="134" spans="1:28" ht="23.25" x14ac:dyDescent="0.25">
      <c r="A134" s="16">
        <v>100</v>
      </c>
      <c r="B134" s="16"/>
      <c r="C134" s="16">
        <v>3237</v>
      </c>
      <c r="D134" s="16"/>
      <c r="E134" s="17" t="s">
        <v>442</v>
      </c>
      <c r="F134" s="16" t="s">
        <v>16</v>
      </c>
      <c r="G134" s="18" t="s">
        <v>434</v>
      </c>
      <c r="H134" s="18" t="s">
        <v>21</v>
      </c>
      <c r="I134" s="19" t="s">
        <v>435</v>
      </c>
      <c r="J134" s="18"/>
      <c r="K134" s="18"/>
      <c r="L134" s="18">
        <v>4800</v>
      </c>
      <c r="M134" s="18">
        <v>6000</v>
      </c>
      <c r="N134" s="18" t="s">
        <v>18</v>
      </c>
      <c r="O134" s="18" t="s">
        <v>16</v>
      </c>
      <c r="P134" s="18" t="s">
        <v>252</v>
      </c>
      <c r="Q134" s="18"/>
      <c r="R134" s="18" t="s">
        <v>19</v>
      </c>
      <c r="S134" s="18" t="s">
        <v>23</v>
      </c>
      <c r="T134" s="18"/>
      <c r="U134" s="18"/>
      <c r="V134" s="18"/>
      <c r="W134" s="18"/>
      <c r="X134" s="15" t="s">
        <v>438</v>
      </c>
      <c r="Y134" s="15"/>
      <c r="Z134" s="15">
        <v>4800</v>
      </c>
      <c r="AA134" s="15" t="s">
        <v>432</v>
      </c>
      <c r="AB134" s="15"/>
    </row>
    <row r="135" spans="1:28" ht="34.5" x14ac:dyDescent="0.25">
      <c r="A135" s="16">
        <v>101</v>
      </c>
      <c r="B135" s="16"/>
      <c r="C135" s="16">
        <v>3237</v>
      </c>
      <c r="D135" s="16"/>
      <c r="E135" s="17" t="s">
        <v>443</v>
      </c>
      <c r="F135" s="16" t="s">
        <v>16</v>
      </c>
      <c r="G135" s="18" t="s">
        <v>446</v>
      </c>
      <c r="H135" s="18" t="s">
        <v>21</v>
      </c>
      <c r="I135" s="19" t="s">
        <v>436</v>
      </c>
      <c r="J135" s="18"/>
      <c r="K135" s="18"/>
      <c r="L135" s="18">
        <v>8800</v>
      </c>
      <c r="M135" s="18">
        <v>11000</v>
      </c>
      <c r="N135" s="18" t="s">
        <v>18</v>
      </c>
      <c r="O135" s="18" t="s">
        <v>16</v>
      </c>
      <c r="P135" s="18" t="s">
        <v>252</v>
      </c>
      <c r="Q135" s="18"/>
      <c r="R135" s="18" t="s">
        <v>19</v>
      </c>
      <c r="S135" s="18" t="s">
        <v>23</v>
      </c>
      <c r="T135" s="18"/>
      <c r="U135" s="18"/>
      <c r="V135" s="18" t="s">
        <v>252</v>
      </c>
      <c r="W135" s="18" t="s">
        <v>252</v>
      </c>
      <c r="X135" s="15" t="s">
        <v>438</v>
      </c>
      <c r="Y135" s="15"/>
      <c r="Z135" s="15">
        <v>8800</v>
      </c>
      <c r="AA135" s="15" t="s">
        <v>432</v>
      </c>
      <c r="AB135" s="15"/>
    </row>
    <row r="136" spans="1:28" x14ac:dyDescent="0.25">
      <c r="X136" s="15"/>
      <c r="Y136" s="15"/>
      <c r="Z136" s="15">
        <f>SUM(Z133:Z135)</f>
        <v>0</v>
      </c>
      <c r="AA136" s="15"/>
      <c r="AB136" s="15"/>
    </row>
    <row r="137" spans="1:28" x14ac:dyDescent="0.25">
      <c r="X137" s="15"/>
      <c r="Y137" s="15"/>
      <c r="Z137" s="15"/>
      <c r="AA137" s="15"/>
      <c r="AB137" s="15"/>
    </row>
  </sheetData>
  <autoFilter ref="G1:G137" xr:uid="{23E80269-ABE8-4838-9657-57C2998B0554}"/>
  <mergeCells count="1">
    <mergeCell ref="L1:M1"/>
  </mergeCells>
  <dataValidations count="2">
    <dataValidation type="list" allowBlank="1" showInputMessage="1" showErrorMessage="1" sqref="N129:N131 N133:N135 N2:N126" xr:uid="{4052FEF0-5C14-4024-B22E-E17A092B1B61}">
      <formula1>IF($F2="Javna nabava", Javna, IF($F2="Javna nabava - Obrana i sigurnost", Obrana, IF($F2="Jednostavna nabava", Jednostavna, IF($F2="Obnova", Obnova))))</formula1>
      <formula2>0</formula2>
    </dataValidation>
    <dataValidation type="decimal" allowBlank="1" showInputMessage="1" showErrorMessage="1" sqref="J9:M19 K20:M24 J2:M7 J25:K126 L25:M71 L131:M131 J129:K131 L129:M129 L73:M99 L101:M126 J133:K135 L134:M135" xr:uid="{3803C6D3-0B3D-4530-9C9E-BB9BDE995776}">
      <formula1>1</formula1>
      <formula2>999999999999999000000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prijedlog plana nabave 2026</vt:lpstr>
      <vt:lpstr>1.izmjena 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Listeš</dc:creator>
  <cp:lastModifiedBy>Dom Medveščak</cp:lastModifiedBy>
  <cp:lastPrinted>2026-01-22T08:58:54Z</cp:lastPrinted>
  <dcterms:created xsi:type="dcterms:W3CDTF">2025-11-10T14:16:34Z</dcterms:created>
  <dcterms:modified xsi:type="dcterms:W3CDTF">2026-03-10T12:43:53Z</dcterms:modified>
</cp:coreProperties>
</file>